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71" windowWidth="11325" windowHeight="6915" tabRatio="610" activeTab="1"/>
  </bookViews>
  <sheets>
    <sheet name="elenco partecipanti" sheetId="1" r:id="rId1"/>
    <sheet name="TOTALE PUNTI" sheetId="2" r:id="rId2"/>
  </sheets>
  <definedNames>
    <definedName name="_xlnm.Print_Titles" localSheetId="0">'elenco partecipanti'!$5:$5</definedName>
  </definedNames>
  <calcPr fullCalcOnLoad="1"/>
</workbook>
</file>

<file path=xl/sharedStrings.xml><?xml version="1.0" encoding="utf-8"?>
<sst xmlns="http://schemas.openxmlformats.org/spreadsheetml/2006/main" count="319" uniqueCount="179">
  <si>
    <t xml:space="preserve">             Ministero dell' Istruzione, Università e Ricerca - U.S.R. per l'Abruzzo</t>
  </si>
  <si>
    <t>Commissione di valutazione, ai sensi della CM n. 12 del 12 feffraio 2010</t>
  </si>
  <si>
    <t>data di nascita</t>
  </si>
  <si>
    <t>Ispettrice Natalina Di Marco</t>
  </si>
  <si>
    <t>Dir. S. Giuliano Bocchia</t>
  </si>
  <si>
    <t>Dir. S. Gaetano Fuiano</t>
  </si>
  <si>
    <t>Funz. Esperto Flora Mantini</t>
  </si>
  <si>
    <t>luogo</t>
  </si>
  <si>
    <t>qualifica</t>
  </si>
  <si>
    <t xml:space="preserve">Elenco aspiranti da assegnare per lo svolgimento di compiti connessi </t>
  </si>
  <si>
    <t>con l'attuazione dell'autonomia scolastica aa.ss. 2010/2011 e 2011/2012 "</t>
  </si>
  <si>
    <t>sede di titolarità</t>
  </si>
  <si>
    <t>sede di servizio</t>
  </si>
  <si>
    <t>data di immissione in ruolo</t>
  </si>
  <si>
    <t>titoli culturali</t>
  </si>
  <si>
    <t>titoli scientifici</t>
  </si>
  <si>
    <t>titoli professionali</t>
  </si>
  <si>
    <t>nr. progressivo</t>
  </si>
  <si>
    <t>Nome</t>
  </si>
  <si>
    <t xml:space="preserve">BATTESTINI </t>
  </si>
  <si>
    <t>ROBERTO</t>
  </si>
  <si>
    <t>BERARDINUCCI</t>
  </si>
  <si>
    <t>GERMANA</t>
  </si>
  <si>
    <t>CLEMENTINA</t>
  </si>
  <si>
    <t>BRENA</t>
  </si>
  <si>
    <t>SERGIO</t>
  </si>
  <si>
    <t>CALCAGNI</t>
  </si>
  <si>
    <t>LORETTA</t>
  </si>
  <si>
    <t>CARACENI</t>
  </si>
  <si>
    <t>PAOLO EMILIO</t>
  </si>
  <si>
    <t>CARRARO</t>
  </si>
  <si>
    <t>IVANA</t>
  </si>
  <si>
    <t>CARUSO</t>
  </si>
  <si>
    <t>ANTONIO DOMENICO</t>
  </si>
  <si>
    <t>D'ALESSANDRO</t>
  </si>
  <si>
    <t>ADA</t>
  </si>
  <si>
    <t>D'AMBROSIO</t>
  </si>
  <si>
    <t>PATRIZIA</t>
  </si>
  <si>
    <t>DE DOMINICIS</t>
  </si>
  <si>
    <t>MARIA</t>
  </si>
  <si>
    <t>DE FRANCESCO</t>
  </si>
  <si>
    <t>CONCETTINA</t>
  </si>
  <si>
    <t>DE PAU</t>
  </si>
  <si>
    <t>GIULIANA</t>
  </si>
  <si>
    <t>DI CESARE</t>
  </si>
  <si>
    <t>ALESSANDRA</t>
  </si>
  <si>
    <t>DI CICCO</t>
  </si>
  <si>
    <t>SILVANA</t>
  </si>
  <si>
    <t>DI MICHELE</t>
  </si>
  <si>
    <t>MARCO</t>
  </si>
  <si>
    <t>EVANGELISTA</t>
  </si>
  <si>
    <t>CLARA</t>
  </si>
  <si>
    <t>FASULO</t>
  </si>
  <si>
    <t>FILOGRASSO</t>
  </si>
  <si>
    <t>ELISABETTA</t>
  </si>
  <si>
    <t>FIORETTI</t>
  </si>
  <si>
    <t>VINCENZO</t>
  </si>
  <si>
    <t>FRANCESCHINI</t>
  </si>
  <si>
    <t>PIERLUIGI</t>
  </si>
  <si>
    <t xml:space="preserve">GALDO </t>
  </si>
  <si>
    <t>GENTILE</t>
  </si>
  <si>
    <t>GRAZIA</t>
  </si>
  <si>
    <t>GUIDOTTI</t>
  </si>
  <si>
    <t>LUISA</t>
  </si>
  <si>
    <t>SAURA SILVANA</t>
  </si>
  <si>
    <t>ISOLANI</t>
  </si>
  <si>
    <t>MONIA</t>
  </si>
  <si>
    <t>LAI</t>
  </si>
  <si>
    <t>LENZI</t>
  </si>
  <si>
    <t>VALERIA</t>
  </si>
  <si>
    <t>MAGNO</t>
  </si>
  <si>
    <t>DANIELA</t>
  </si>
  <si>
    <t>MARTELLI</t>
  </si>
  <si>
    <t>MILA</t>
  </si>
  <si>
    <t>MASSARI</t>
  </si>
  <si>
    <t>MAURA</t>
  </si>
  <si>
    <t>MASSAROTTO</t>
  </si>
  <si>
    <t>MODESTI</t>
  </si>
  <si>
    <t>MONALDI</t>
  </si>
  <si>
    <t>MARIA VERENA</t>
  </si>
  <si>
    <t>MOSCARDELLI</t>
  </si>
  <si>
    <t>ANNA</t>
  </si>
  <si>
    <t>ORTOLANO</t>
  </si>
  <si>
    <t>PALLOTTA</t>
  </si>
  <si>
    <t>LUCIO</t>
  </si>
  <si>
    <t>PAPOLA</t>
  </si>
  <si>
    <t>FILOMENA</t>
  </si>
  <si>
    <t>PARISSE</t>
  </si>
  <si>
    <t>LAURA</t>
  </si>
  <si>
    <t>PERONI</t>
  </si>
  <si>
    <t>RAFFAELLA</t>
  </si>
  <si>
    <t>PIZZOFERRATO</t>
  </si>
  <si>
    <t>PAOLA</t>
  </si>
  <si>
    <t>RUSSO</t>
  </si>
  <si>
    <t>ANNUNZIATA</t>
  </si>
  <si>
    <t>TURLI</t>
  </si>
  <si>
    <t>CINZIA</t>
  </si>
  <si>
    <t>Cognome</t>
  </si>
  <si>
    <t>SCUOLA PRIMARIA DI SCAFA</t>
  </si>
  <si>
    <t>SCUOLA PRIMARIA DI MONTESILVANO</t>
  </si>
  <si>
    <t>SCUOLA PRIMARIA DI TERAMO</t>
  </si>
  <si>
    <t>SCUOLA SECONDARIA DI 2° GRADO DI CUNEO</t>
  </si>
  <si>
    <t>SCUOLA DELL'INFANZIA DI TERAMO</t>
  </si>
  <si>
    <t>SCUOLA SECONDARIA DI 2° GRADO DI LANCIANO</t>
  </si>
  <si>
    <t>SCUOLA PRIMARIA DI PESCARA</t>
  </si>
  <si>
    <t>SCUOLA SECONDARIA DI 2° GRADO DI CHIETI</t>
  </si>
  <si>
    <t>SCUOLA SECONDARIA DI 1° GRADO DI CARSOLI</t>
  </si>
  <si>
    <t>SCUOLA PRIMARIA DI COLLECORVINO</t>
  </si>
  <si>
    <t xml:space="preserve">SCUOLA PRIMARIA DI ISOLA DEL GRAN SASSO </t>
  </si>
  <si>
    <t>SCUOLA DELL'INFANZIA DI TORREVECCHIATEATINA</t>
  </si>
  <si>
    <t xml:space="preserve">SCUOLA SECONDARIA DI 2° GRADO DI JERZU </t>
  </si>
  <si>
    <t>SCUOLA PRIMARIA DI MARTINSICURO</t>
  </si>
  <si>
    <t>SCUOLA SECONDARIA DI 1° GRADO DI MOSCIANO</t>
  </si>
  <si>
    <t>SCUOLA SECONDARIA DI 2° GRADO DI MONTESILVANO</t>
  </si>
  <si>
    <t>SCUOLA PRIMARIA DI ORSOGNA</t>
  </si>
  <si>
    <t>SCUOLA DELL'INFANZIA DI SUZZARA</t>
  </si>
  <si>
    <t>SCUOLA SECONDARIA DI 1° GRADO DI PESCARA</t>
  </si>
  <si>
    <t>SCUOLA SECONDARIA DI 2° GRADO DI GIULIANOVA</t>
  </si>
  <si>
    <t>SCUOLA PRIMARIA DI ATRI</t>
  </si>
  <si>
    <t xml:space="preserve">SCUOLA DELL'INFANZIA </t>
  </si>
  <si>
    <t>SCUOLA SECONDARIA DI 1° GRADO DI SILVI</t>
  </si>
  <si>
    <t>SCUOLA PRIMARIA DI CHIETI</t>
  </si>
  <si>
    <t>SCUOLA SECONDARIA DI 2° GRADO DI NERETO</t>
  </si>
  <si>
    <t>SCUOLA DELL'INFANZIA DI BASCIANO</t>
  </si>
  <si>
    <t>SCUOLA SECONDARIA DI 1° GRADO DI L'AQUILA</t>
  </si>
  <si>
    <t>SCUOLA SECONDARIA DI 2° GRADO DI TERAMO</t>
  </si>
  <si>
    <t>SCUOLA SECONDARIA DI 1° GRADO DI ROSETO</t>
  </si>
  <si>
    <t>SCUOLA PRIMARIA DI TOLLO</t>
  </si>
  <si>
    <t>SCUOLA SECONDARIA DI 2° GRADO DI PESCARA</t>
  </si>
  <si>
    <t>SCUOLA SECONDARIA DI 1° GRADO DI TERAMO</t>
  </si>
  <si>
    <t>SCUOLA DELL'INFANZIA DI GIULIANOVA</t>
  </si>
  <si>
    <t>SCUOLA SECONDARIA DI 1° GRADO DI CHIETI</t>
  </si>
  <si>
    <t>SCUOLA SECONDARIA DI 1° GRADO DI PENNE</t>
  </si>
  <si>
    <t xml:space="preserve">SCUOLA SECONDARIA DI 1° GRADO DI </t>
  </si>
  <si>
    <t>PE</t>
  </si>
  <si>
    <t>TE</t>
  </si>
  <si>
    <t>CN</t>
  </si>
  <si>
    <t>CH</t>
  </si>
  <si>
    <t>AQ</t>
  </si>
  <si>
    <t>OG</t>
  </si>
  <si>
    <t>MN</t>
  </si>
  <si>
    <t>LUX</t>
  </si>
  <si>
    <t>Prov.</t>
  </si>
  <si>
    <t>docente</t>
  </si>
  <si>
    <t xml:space="preserve">docente </t>
  </si>
  <si>
    <t xml:space="preserve">Docente </t>
  </si>
  <si>
    <t>Dir. Scol.co</t>
  </si>
  <si>
    <t>lingua straniera</t>
  </si>
  <si>
    <t>TOTALE</t>
  </si>
  <si>
    <t>MATTIA</t>
  </si>
  <si>
    <t>TIZIANA</t>
  </si>
  <si>
    <t>a1 progettuale</t>
  </si>
  <si>
    <t>a2 gestionale</t>
  </si>
  <si>
    <t>a3 promozionale</t>
  </si>
  <si>
    <t>b motivazione per l'innovazione</t>
  </si>
  <si>
    <t>c1 capacità di relazione</t>
  </si>
  <si>
    <t>c2 lavorare in gruppo</t>
  </si>
  <si>
    <t>c3 capacità di assumere responsabilità</t>
  </si>
  <si>
    <t>d1 processi didattici</t>
  </si>
  <si>
    <t>d2 processi organizzativi</t>
  </si>
  <si>
    <t>d3 processi relazionali</t>
  </si>
  <si>
    <t>s</t>
  </si>
  <si>
    <t>x</t>
  </si>
  <si>
    <t>ORALE</t>
  </si>
  <si>
    <t>assente</t>
  </si>
  <si>
    <t>06/01/0966</t>
  </si>
  <si>
    <t>F.to</t>
  </si>
  <si>
    <t xml:space="preserve">La Commissione </t>
  </si>
  <si>
    <t>Natalina Di Marco</t>
  </si>
  <si>
    <t>Giuliano Bocchia</t>
  </si>
  <si>
    <t>Gaetano Fuiano</t>
  </si>
  <si>
    <t xml:space="preserve">Dir.Scol. </t>
  </si>
  <si>
    <t>BERARDOCCO</t>
  </si>
  <si>
    <t xml:space="preserve">Dr.ssa </t>
  </si>
  <si>
    <t>UFFICIO SCOLASTICO REGIONALE PER L'ABRUZZO</t>
  </si>
  <si>
    <t>Ministero dell'Istruzione, dell'Università e della Ricerca</t>
  </si>
  <si>
    <t>C.M. n. 12 del 12 febbraio 2010</t>
  </si>
  <si>
    <t xml:space="preserve">Assegnazione di personale dirigente e docente - art. 26 comma , della legge 448/98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</si>
  <si>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GRADUATORIA DI MERITO 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</si>
</sst>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[$-410]dddd\ d\ mmmm\ yyyy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textRotation="180" wrapText="1"/>
    </xf>
    <xf numFmtId="0" fontId="0" fillId="0" borderId="2" xfId="0" applyFont="1" applyBorder="1" applyAlignment="1">
      <alignment horizontal="center" vertical="center" textRotation="180" wrapText="1"/>
    </xf>
    <xf numFmtId="0" fontId="0" fillId="0" borderId="3" xfId="0" applyFont="1" applyBorder="1" applyAlignment="1">
      <alignment vertical="center" textRotation="180" wrapText="1"/>
    </xf>
    <xf numFmtId="0" fontId="0" fillId="0" borderId="4" xfId="0" applyFont="1" applyBorder="1" applyAlignment="1">
      <alignment horizontal="center" vertical="center" textRotation="180" wrapText="1"/>
    </xf>
    <xf numFmtId="0" fontId="0" fillId="2" borderId="2" xfId="0" applyFont="1" applyFill="1" applyBorder="1" applyAlignment="1">
      <alignment horizontal="center" vertical="center" textRotation="180" wrapText="1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1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left" vertical="center" wrapText="1"/>
    </xf>
    <xf numFmtId="0" fontId="0" fillId="0" borderId="6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/>
    </xf>
    <xf numFmtId="1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 wrapText="1"/>
    </xf>
    <xf numFmtId="1" fontId="4" fillId="2" borderId="17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/>
    </xf>
    <xf numFmtId="1" fontId="5" fillId="0" borderId="8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left" vertical="center" wrapText="1"/>
    </xf>
    <xf numFmtId="1" fontId="6" fillId="2" borderId="20" xfId="0" applyNumberFormat="1" applyFont="1" applyFill="1" applyBorder="1" applyAlignment="1">
      <alignment horizontal="center" vertical="center"/>
    </xf>
    <xf numFmtId="170" fontId="4" fillId="2" borderId="17" xfId="0" applyNumberFormat="1" applyFont="1" applyFill="1" applyBorder="1" applyAlignment="1">
      <alignment horizontal="center" vertical="center"/>
    </xf>
    <xf numFmtId="170" fontId="4" fillId="2" borderId="0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textRotation="180" wrapText="1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0" fillId="2" borderId="4" xfId="0" applyFont="1" applyFill="1" applyBorder="1" applyAlignment="1">
      <alignment horizontal="center" vertical="center" textRotation="180" wrapText="1"/>
    </xf>
    <xf numFmtId="0" fontId="0" fillId="4" borderId="1" xfId="0" applyFont="1" applyFill="1" applyBorder="1" applyAlignment="1">
      <alignment horizontal="center" vertical="center" textRotation="180" wrapText="1"/>
    </xf>
    <xf numFmtId="170" fontId="0" fillId="4" borderId="1" xfId="0" applyNumberFormat="1" applyFont="1" applyFill="1" applyBorder="1" applyAlignment="1">
      <alignment/>
    </xf>
    <xf numFmtId="0" fontId="0" fillId="5" borderId="3" xfId="0" applyFont="1" applyFill="1" applyBorder="1" applyAlignment="1">
      <alignment horizontal="center" vertical="center" textRotation="180" wrapText="1"/>
    </xf>
    <xf numFmtId="0" fontId="0" fillId="6" borderId="23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7" borderId="1" xfId="0" applyFont="1" applyFill="1" applyBorder="1" applyAlignment="1">
      <alignment horizontal="center" vertical="center" textRotation="180" wrapText="1"/>
    </xf>
    <xf numFmtId="0" fontId="0" fillId="7" borderId="1" xfId="0" applyFont="1" applyFill="1" applyBorder="1" applyAlignment="1">
      <alignment/>
    </xf>
    <xf numFmtId="0" fontId="0" fillId="8" borderId="1" xfId="0" applyFont="1" applyFill="1" applyBorder="1" applyAlignment="1">
      <alignment horizontal="center" vertical="center" textRotation="180" wrapText="1"/>
    </xf>
    <xf numFmtId="0" fontId="0" fillId="8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9" borderId="23" xfId="0" applyFont="1" applyFill="1" applyBorder="1" applyAlignment="1">
      <alignment/>
    </xf>
    <xf numFmtId="0" fontId="0" fillId="9" borderId="1" xfId="0" applyFont="1" applyFill="1" applyBorder="1" applyAlignment="1">
      <alignment/>
    </xf>
    <xf numFmtId="170" fontId="0" fillId="5" borderId="1" xfId="0" applyNumberFormat="1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0" fillId="6" borderId="25" xfId="0" applyFont="1" applyFill="1" applyBorder="1" applyAlignment="1">
      <alignment/>
    </xf>
    <xf numFmtId="0" fontId="0" fillId="6" borderId="14" xfId="0" applyFont="1" applyFill="1" applyBorder="1" applyAlignment="1">
      <alignment/>
    </xf>
    <xf numFmtId="0" fontId="0" fillId="6" borderId="26" xfId="0" applyFont="1" applyFill="1" applyBorder="1" applyAlignment="1">
      <alignment/>
    </xf>
    <xf numFmtId="0" fontId="0" fillId="6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10" borderId="23" xfId="0" applyFont="1" applyFill="1" applyBorder="1" applyAlignment="1">
      <alignment/>
    </xf>
    <xf numFmtId="0" fontId="5" fillId="10" borderId="1" xfId="0" applyFont="1" applyFill="1" applyBorder="1" applyAlignment="1">
      <alignment/>
    </xf>
    <xf numFmtId="0" fontId="0" fillId="0" borderId="0" xfId="0" applyAlignment="1">
      <alignment textRotation="180"/>
    </xf>
    <xf numFmtId="0" fontId="0" fillId="0" borderId="0" xfId="0" applyBorder="1" applyAlignment="1">
      <alignment/>
    </xf>
    <xf numFmtId="14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4" fontId="7" fillId="0" borderId="19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/>
    </xf>
    <xf numFmtId="43" fontId="0" fillId="0" borderId="5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0" xfId="0" applyNumberForma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textRotation="180"/>
    </xf>
    <xf numFmtId="0" fontId="7" fillId="0" borderId="30" xfId="0" applyFont="1" applyBorder="1" applyAlignment="1">
      <alignment horizontal="center" vertical="center" textRotation="180"/>
    </xf>
    <xf numFmtId="0" fontId="7" fillId="0" borderId="31" xfId="0" applyFont="1" applyBorder="1" applyAlignment="1">
      <alignment horizontal="center" vertical="center" textRotation="180"/>
    </xf>
    <xf numFmtId="0" fontId="0" fillId="0" borderId="0" xfId="0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32" xfId="0" applyBorder="1" applyAlignment="1">
      <alignment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7" fillId="0" borderId="3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5"/>
  <sheetViews>
    <sheetView workbookViewId="0" topLeftCell="A2">
      <pane xSplit="10" ySplit="4" topLeftCell="AF6" activePane="bottomRight" state="frozen"/>
      <selection pane="topLeft" activeCell="A2" sqref="A2"/>
      <selection pane="topRight" activeCell="K2" sqref="K2"/>
      <selection pane="bottomLeft" activeCell="A6" sqref="A6"/>
      <selection pane="bottomRight" activeCell="B8" sqref="B8"/>
    </sheetView>
  </sheetViews>
  <sheetFormatPr defaultColWidth="9.140625" defaultRowHeight="12.75"/>
  <cols>
    <col min="1" max="1" width="3.28125" style="3" customWidth="1"/>
    <col min="2" max="2" width="14.421875" style="26" customWidth="1"/>
    <col min="3" max="3" width="20.00390625" style="26" bestFit="1" customWidth="1"/>
    <col min="4" max="4" width="11.8515625" style="1" hidden="1" customWidth="1"/>
    <col min="5" max="5" width="12.8515625" style="26" hidden="1" customWidth="1"/>
    <col min="6" max="6" width="7.57421875" style="1" hidden="1" customWidth="1"/>
    <col min="7" max="7" width="37.7109375" style="1" hidden="1" customWidth="1"/>
    <col min="8" max="8" width="4.140625" style="1" hidden="1" customWidth="1"/>
    <col min="9" max="10" width="4.57421875" style="1" hidden="1" customWidth="1"/>
    <col min="11" max="32" width="4.57421875" style="1" customWidth="1"/>
    <col min="33" max="33" width="8.57421875" style="1" customWidth="1"/>
    <col min="34" max="34" width="4.421875" style="3" customWidth="1"/>
    <col min="35" max="48" width="4.8515625" style="3" customWidth="1"/>
    <col min="49" max="49" width="7.28125" style="3" customWidth="1"/>
    <col min="50" max="16384" width="9.140625" style="3" customWidth="1"/>
  </cols>
  <sheetData>
    <row r="1" spans="1:33" ht="18" customHeight="1">
      <c r="A1" s="1"/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4.2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4.25" customHeight="1">
      <c r="A3" s="28" t="s">
        <v>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</row>
    <row r="4" spans="1:33" ht="14.25" customHeight="1">
      <c r="A4" s="30" t="s">
        <v>10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29"/>
    </row>
    <row r="5" spans="1:49" ht="120.75" customHeight="1" thickBot="1">
      <c r="A5" s="4" t="s">
        <v>17</v>
      </c>
      <c r="B5" s="4" t="s">
        <v>97</v>
      </c>
      <c r="C5" s="5" t="s">
        <v>18</v>
      </c>
      <c r="D5" s="5" t="s">
        <v>7</v>
      </c>
      <c r="E5" s="6" t="s">
        <v>2</v>
      </c>
      <c r="F5" s="7" t="s">
        <v>8</v>
      </c>
      <c r="G5" s="8" t="s">
        <v>11</v>
      </c>
      <c r="H5" s="8" t="s">
        <v>142</v>
      </c>
      <c r="I5" s="8" t="s">
        <v>12</v>
      </c>
      <c r="J5" s="8" t="s">
        <v>13</v>
      </c>
      <c r="K5" s="8">
        <v>1</v>
      </c>
      <c r="L5" s="8">
        <v>2</v>
      </c>
      <c r="M5" s="8">
        <v>3</v>
      </c>
      <c r="N5" s="8">
        <v>4</v>
      </c>
      <c r="O5" s="8">
        <v>5</v>
      </c>
      <c r="P5" s="8">
        <v>6</v>
      </c>
      <c r="Q5" s="8" t="s">
        <v>14</v>
      </c>
      <c r="R5" s="8">
        <v>1</v>
      </c>
      <c r="S5" s="8">
        <v>2</v>
      </c>
      <c r="T5" s="8">
        <v>3</v>
      </c>
      <c r="U5" s="8">
        <v>4</v>
      </c>
      <c r="V5" s="8" t="s">
        <v>15</v>
      </c>
      <c r="W5" s="8">
        <v>1</v>
      </c>
      <c r="X5" s="8">
        <v>2</v>
      </c>
      <c r="Y5" s="8">
        <v>3</v>
      </c>
      <c r="Z5" s="8">
        <v>4</v>
      </c>
      <c r="AA5" s="8">
        <v>5</v>
      </c>
      <c r="AB5" s="8">
        <v>6</v>
      </c>
      <c r="AC5" s="8">
        <v>7</v>
      </c>
      <c r="AD5" s="8">
        <v>8</v>
      </c>
      <c r="AE5" s="8">
        <v>9</v>
      </c>
      <c r="AF5" s="8" t="s">
        <v>16</v>
      </c>
      <c r="AG5" s="8" t="s">
        <v>148</v>
      </c>
      <c r="AH5" s="43" t="s">
        <v>147</v>
      </c>
      <c r="AI5" s="49" t="s">
        <v>151</v>
      </c>
      <c r="AJ5" s="49" t="s">
        <v>152</v>
      </c>
      <c r="AK5" s="49" t="s">
        <v>153</v>
      </c>
      <c r="AL5" s="51" t="s">
        <v>154</v>
      </c>
      <c r="AM5" s="49" t="s">
        <v>155</v>
      </c>
      <c r="AN5" s="49" t="s">
        <v>156</v>
      </c>
      <c r="AO5" s="49" t="s">
        <v>157</v>
      </c>
      <c r="AP5" s="51" t="s">
        <v>158</v>
      </c>
      <c r="AQ5" s="51" t="s">
        <v>159</v>
      </c>
      <c r="AR5" s="51" t="s">
        <v>160</v>
      </c>
      <c r="AS5" s="40" t="s">
        <v>163</v>
      </c>
      <c r="AT5" s="44" t="str">
        <f>Q5</f>
        <v>titoli culturali</v>
      </c>
      <c r="AU5" s="44" t="str">
        <f>V5</f>
        <v>titoli scientifici</v>
      </c>
      <c r="AV5" s="44" t="str">
        <f>AF5</f>
        <v>titoli professionali</v>
      </c>
      <c r="AW5" s="46" t="s">
        <v>148</v>
      </c>
    </row>
    <row r="6" spans="1:50" ht="19.5" customHeight="1">
      <c r="A6" s="9">
        <v>1</v>
      </c>
      <c r="B6" s="60" t="s">
        <v>19</v>
      </c>
      <c r="C6" s="61" t="s">
        <v>20</v>
      </c>
      <c r="D6" s="11"/>
      <c r="E6" s="12"/>
      <c r="F6" s="10" t="s">
        <v>143</v>
      </c>
      <c r="G6" s="13" t="s">
        <v>98</v>
      </c>
      <c r="H6" s="14" t="s">
        <v>134</v>
      </c>
      <c r="I6" s="32"/>
      <c r="J6" s="32"/>
      <c r="K6" s="38">
        <v>2</v>
      </c>
      <c r="L6" s="38"/>
      <c r="M6" s="38"/>
      <c r="N6" s="38"/>
      <c r="O6" s="38"/>
      <c r="P6" s="38">
        <v>0.5</v>
      </c>
      <c r="Q6" s="38">
        <f>SUM(K6:P6)</f>
        <v>2.5</v>
      </c>
      <c r="R6" s="38">
        <v>3</v>
      </c>
      <c r="S6" s="38"/>
      <c r="T6" s="38">
        <v>1</v>
      </c>
      <c r="U6" s="38"/>
      <c r="V6" s="38">
        <f>SUM(R6:U6)</f>
        <v>4</v>
      </c>
      <c r="W6" s="38"/>
      <c r="X6" s="38"/>
      <c r="Y6" s="38"/>
      <c r="Z6" s="38"/>
      <c r="AA6" s="38">
        <v>0.3</v>
      </c>
      <c r="AB6" s="38"/>
      <c r="AC6" s="38"/>
      <c r="AD6" s="38"/>
      <c r="AE6" s="38"/>
      <c r="AF6" s="38">
        <f>SUM(W6:AE6)</f>
        <v>0.3</v>
      </c>
      <c r="AG6" s="39">
        <f>Q6+V6+AF6</f>
        <v>6.8</v>
      </c>
      <c r="AI6" s="50">
        <v>5</v>
      </c>
      <c r="AJ6" s="50">
        <v>4</v>
      </c>
      <c r="AK6" s="50">
        <v>5</v>
      </c>
      <c r="AL6" s="52">
        <v>5</v>
      </c>
      <c r="AM6" s="50">
        <v>5</v>
      </c>
      <c r="AN6" s="50">
        <v>5</v>
      </c>
      <c r="AO6" s="50">
        <v>5</v>
      </c>
      <c r="AP6" s="52">
        <v>5</v>
      </c>
      <c r="AQ6" s="52">
        <v>4</v>
      </c>
      <c r="AR6" s="52">
        <v>4</v>
      </c>
      <c r="AS6" s="53">
        <f>SUM(AI6:AR6)</f>
        <v>47</v>
      </c>
      <c r="AT6" s="45">
        <f>Q6</f>
        <v>2.5</v>
      </c>
      <c r="AU6" s="45">
        <f>V6</f>
        <v>4</v>
      </c>
      <c r="AV6" s="45">
        <f>AF6</f>
        <v>0.3</v>
      </c>
      <c r="AW6" s="56">
        <f>SUM(AI6:AR6)+SUM(AT6:AV6)</f>
        <v>53.8</v>
      </c>
      <c r="AX6" s="3" t="s">
        <v>162</v>
      </c>
    </row>
    <row r="7" spans="1:50" ht="19.5" customHeight="1">
      <c r="A7" s="15">
        <v>2</v>
      </c>
      <c r="B7" s="47" t="s">
        <v>21</v>
      </c>
      <c r="C7" s="48" t="s">
        <v>22</v>
      </c>
      <c r="D7" s="17"/>
      <c r="E7" s="18"/>
      <c r="F7" s="16" t="s">
        <v>144</v>
      </c>
      <c r="G7" s="19" t="s">
        <v>99</v>
      </c>
      <c r="H7" s="20" t="s">
        <v>134</v>
      </c>
      <c r="I7" s="33"/>
      <c r="J7" s="33"/>
      <c r="K7" s="38">
        <v>2</v>
      </c>
      <c r="L7" s="38"/>
      <c r="M7" s="38"/>
      <c r="N7" s="38"/>
      <c r="O7" s="38"/>
      <c r="P7" s="38">
        <v>0.5</v>
      </c>
      <c r="Q7" s="38">
        <f aca="true" t="shared" si="0" ref="Q7:Q50">SUM(K7:P7)</f>
        <v>2.5</v>
      </c>
      <c r="R7" s="38"/>
      <c r="S7" s="38"/>
      <c r="T7" s="38"/>
      <c r="U7" s="38"/>
      <c r="V7" s="38">
        <f aca="true" t="shared" si="1" ref="V7:V50">SUM(R7:U7)</f>
        <v>0</v>
      </c>
      <c r="W7" s="38"/>
      <c r="X7" s="38"/>
      <c r="Y7" s="38"/>
      <c r="Z7" s="38">
        <v>0.1</v>
      </c>
      <c r="AA7" s="38">
        <v>0.1</v>
      </c>
      <c r="AB7" s="38"/>
      <c r="AC7" s="38"/>
      <c r="AD7" s="38"/>
      <c r="AE7" s="38"/>
      <c r="AF7" s="38">
        <f aca="true" t="shared" si="2" ref="AF7:AF50">SUM(W7:AE7)</f>
        <v>0.2</v>
      </c>
      <c r="AG7" s="39">
        <f aca="true" t="shared" si="3" ref="AG7:AG50">Q7+V7+AF7</f>
        <v>2.7</v>
      </c>
      <c r="AI7" s="50">
        <v>3</v>
      </c>
      <c r="AJ7" s="50">
        <v>5</v>
      </c>
      <c r="AK7" s="50">
        <v>3</v>
      </c>
      <c r="AL7" s="52">
        <v>5</v>
      </c>
      <c r="AM7" s="50">
        <v>4</v>
      </c>
      <c r="AN7" s="50">
        <v>4</v>
      </c>
      <c r="AO7" s="50">
        <v>5</v>
      </c>
      <c r="AP7" s="52">
        <v>5</v>
      </c>
      <c r="AQ7" s="52">
        <v>3</v>
      </c>
      <c r="AR7" s="52">
        <v>4</v>
      </c>
      <c r="AS7" s="53">
        <f aca="true" t="shared" si="4" ref="AS7:AS39">SUM(AI7:AR7)</f>
        <v>41</v>
      </c>
      <c r="AT7" s="45">
        <f aca="true" t="shared" si="5" ref="AT7:AT38">Q7</f>
        <v>2.5</v>
      </c>
      <c r="AU7" s="45">
        <f aca="true" t="shared" si="6" ref="AU7:AU38">V7</f>
        <v>0</v>
      </c>
      <c r="AV7" s="45">
        <f aca="true" t="shared" si="7" ref="AV7:AV38">AF7</f>
        <v>0.2</v>
      </c>
      <c r="AW7" s="56">
        <f aca="true" t="shared" si="8" ref="AW7:AW39">SUM(AI7:AR7)+SUM(AT7:AV7)</f>
        <v>43.7</v>
      </c>
      <c r="AX7" s="3" t="s">
        <v>162</v>
      </c>
    </row>
    <row r="8" spans="1:50" ht="19.5" customHeight="1">
      <c r="A8" s="15">
        <v>3</v>
      </c>
      <c r="B8" s="47" t="s">
        <v>172</v>
      </c>
      <c r="C8" s="48" t="s">
        <v>23</v>
      </c>
      <c r="D8" s="17"/>
      <c r="E8" s="18"/>
      <c r="F8" s="16" t="s">
        <v>144</v>
      </c>
      <c r="G8" s="19" t="s">
        <v>100</v>
      </c>
      <c r="H8" s="20" t="s">
        <v>135</v>
      </c>
      <c r="I8" s="33"/>
      <c r="J8" s="33"/>
      <c r="K8" s="38">
        <v>4</v>
      </c>
      <c r="L8" s="38"/>
      <c r="M8" s="38">
        <v>1</v>
      </c>
      <c r="N8" s="38"/>
      <c r="O8" s="38"/>
      <c r="P8" s="38">
        <v>0.5</v>
      </c>
      <c r="Q8" s="38">
        <f t="shared" si="0"/>
        <v>5.5</v>
      </c>
      <c r="R8" s="38"/>
      <c r="S8" s="38"/>
      <c r="T8" s="38"/>
      <c r="U8" s="38"/>
      <c r="V8" s="38">
        <f t="shared" si="1"/>
        <v>0</v>
      </c>
      <c r="W8" s="38"/>
      <c r="X8" s="38"/>
      <c r="Y8" s="38"/>
      <c r="Z8" s="38"/>
      <c r="AA8" s="38"/>
      <c r="AB8" s="38"/>
      <c r="AC8" s="38"/>
      <c r="AD8" s="38"/>
      <c r="AE8" s="38"/>
      <c r="AF8" s="38">
        <f t="shared" si="2"/>
        <v>0</v>
      </c>
      <c r="AG8" s="39">
        <f t="shared" si="3"/>
        <v>5.5</v>
      </c>
      <c r="AI8" s="50">
        <v>4</v>
      </c>
      <c r="AJ8" s="50">
        <v>3</v>
      </c>
      <c r="AK8" s="50">
        <v>4</v>
      </c>
      <c r="AL8" s="52">
        <v>5</v>
      </c>
      <c r="AM8" s="50">
        <v>5</v>
      </c>
      <c r="AN8" s="50">
        <v>5</v>
      </c>
      <c r="AO8" s="50">
        <v>4</v>
      </c>
      <c r="AP8" s="52">
        <v>4</v>
      </c>
      <c r="AQ8" s="52">
        <v>3</v>
      </c>
      <c r="AR8" s="52">
        <v>3</v>
      </c>
      <c r="AS8" s="53">
        <f t="shared" si="4"/>
        <v>40</v>
      </c>
      <c r="AT8" s="45">
        <f t="shared" si="5"/>
        <v>5.5</v>
      </c>
      <c r="AU8" s="45">
        <f t="shared" si="6"/>
        <v>0</v>
      </c>
      <c r="AV8" s="45">
        <f t="shared" si="7"/>
        <v>0</v>
      </c>
      <c r="AW8" s="56">
        <f t="shared" si="8"/>
        <v>45.5</v>
      </c>
      <c r="AX8" s="3" t="s">
        <v>162</v>
      </c>
    </row>
    <row r="9" spans="1:50" ht="19.5" customHeight="1">
      <c r="A9" s="15">
        <v>4</v>
      </c>
      <c r="B9" s="47" t="s">
        <v>24</v>
      </c>
      <c r="C9" s="48" t="s">
        <v>25</v>
      </c>
      <c r="D9" s="17"/>
      <c r="E9" s="18"/>
      <c r="F9" s="16" t="s">
        <v>144</v>
      </c>
      <c r="G9" s="19" t="s">
        <v>101</v>
      </c>
      <c r="H9" s="20" t="s">
        <v>136</v>
      </c>
      <c r="I9" s="33"/>
      <c r="J9" s="33"/>
      <c r="K9" s="38">
        <v>0</v>
      </c>
      <c r="L9" s="38"/>
      <c r="M9" s="38">
        <v>0</v>
      </c>
      <c r="N9" s="38"/>
      <c r="O9" s="38"/>
      <c r="P9" s="38"/>
      <c r="Q9" s="38">
        <f t="shared" si="0"/>
        <v>0</v>
      </c>
      <c r="R9" s="38"/>
      <c r="S9" s="38"/>
      <c r="T9" s="38"/>
      <c r="U9" s="38"/>
      <c r="V9" s="38">
        <f t="shared" si="1"/>
        <v>0</v>
      </c>
      <c r="W9" s="38"/>
      <c r="X9" s="38"/>
      <c r="Y9" s="38"/>
      <c r="Z9" s="38"/>
      <c r="AA9" s="38"/>
      <c r="AB9" s="38"/>
      <c r="AC9" s="38"/>
      <c r="AD9" s="38"/>
      <c r="AE9" s="38"/>
      <c r="AF9" s="38">
        <f t="shared" si="2"/>
        <v>0</v>
      </c>
      <c r="AG9" s="39">
        <f t="shared" si="3"/>
        <v>0</v>
      </c>
      <c r="AI9" s="50">
        <v>3</v>
      </c>
      <c r="AJ9" s="50">
        <v>5</v>
      </c>
      <c r="AK9" s="50">
        <v>3</v>
      </c>
      <c r="AL9" s="52">
        <v>4</v>
      </c>
      <c r="AM9" s="50">
        <v>5</v>
      </c>
      <c r="AN9" s="50">
        <v>5</v>
      </c>
      <c r="AO9" s="50">
        <v>5</v>
      </c>
      <c r="AP9" s="52">
        <v>4</v>
      </c>
      <c r="AQ9" s="52">
        <v>4</v>
      </c>
      <c r="AR9" s="52">
        <v>4</v>
      </c>
      <c r="AS9" s="53">
        <f t="shared" si="4"/>
        <v>42</v>
      </c>
      <c r="AT9" s="45">
        <f t="shared" si="5"/>
        <v>0</v>
      </c>
      <c r="AU9" s="45">
        <f t="shared" si="6"/>
        <v>0</v>
      </c>
      <c r="AV9" s="45">
        <f t="shared" si="7"/>
        <v>0</v>
      </c>
      <c r="AW9" s="56">
        <f t="shared" si="8"/>
        <v>42</v>
      </c>
      <c r="AX9" s="62" t="s">
        <v>162</v>
      </c>
    </row>
    <row r="10" spans="1:50" ht="19.5" customHeight="1">
      <c r="A10" s="15">
        <v>5</v>
      </c>
      <c r="B10" s="47" t="s">
        <v>26</v>
      </c>
      <c r="C10" s="48" t="s">
        <v>27</v>
      </c>
      <c r="D10" s="17"/>
      <c r="E10" s="18"/>
      <c r="F10" s="16" t="s">
        <v>144</v>
      </c>
      <c r="G10" s="19" t="s">
        <v>102</v>
      </c>
      <c r="H10" s="20" t="s">
        <v>135</v>
      </c>
      <c r="I10" s="33"/>
      <c r="J10" s="33"/>
      <c r="K10" s="38">
        <v>2</v>
      </c>
      <c r="L10" s="38"/>
      <c r="M10" s="38"/>
      <c r="N10" s="38"/>
      <c r="O10" s="38"/>
      <c r="P10" s="38">
        <v>0.5</v>
      </c>
      <c r="Q10" s="38">
        <f t="shared" si="0"/>
        <v>2.5</v>
      </c>
      <c r="R10" s="38"/>
      <c r="S10" s="38"/>
      <c r="T10" s="38">
        <v>0.5</v>
      </c>
      <c r="U10" s="38"/>
      <c r="V10" s="38">
        <f t="shared" si="1"/>
        <v>0.5</v>
      </c>
      <c r="W10" s="38"/>
      <c r="X10" s="38"/>
      <c r="Y10" s="38"/>
      <c r="Z10" s="38">
        <v>0.1</v>
      </c>
      <c r="AA10" s="38"/>
      <c r="AB10" s="38"/>
      <c r="AC10" s="38"/>
      <c r="AD10" s="38"/>
      <c r="AE10" s="38"/>
      <c r="AF10" s="38">
        <f t="shared" si="2"/>
        <v>0.1</v>
      </c>
      <c r="AG10" s="39">
        <f t="shared" si="3"/>
        <v>3.1</v>
      </c>
      <c r="AI10" s="50">
        <v>3</v>
      </c>
      <c r="AJ10" s="50">
        <v>3</v>
      </c>
      <c r="AK10" s="50">
        <v>3</v>
      </c>
      <c r="AL10" s="52">
        <v>4</v>
      </c>
      <c r="AM10" s="50">
        <v>5</v>
      </c>
      <c r="AN10" s="50">
        <v>5</v>
      </c>
      <c r="AO10" s="50">
        <v>3</v>
      </c>
      <c r="AP10" s="52">
        <v>3</v>
      </c>
      <c r="AQ10" s="52">
        <v>3</v>
      </c>
      <c r="AR10" s="52">
        <v>3</v>
      </c>
      <c r="AS10" s="53">
        <f t="shared" si="4"/>
        <v>35</v>
      </c>
      <c r="AT10" s="45">
        <f t="shared" si="5"/>
        <v>2.5</v>
      </c>
      <c r="AU10" s="45">
        <f t="shared" si="6"/>
        <v>0.5</v>
      </c>
      <c r="AV10" s="45">
        <f t="shared" si="7"/>
        <v>0.1</v>
      </c>
      <c r="AW10" s="56">
        <f t="shared" si="8"/>
        <v>38.1</v>
      </c>
      <c r="AX10" s="62" t="s">
        <v>162</v>
      </c>
    </row>
    <row r="11" spans="1:50" ht="19.5" customHeight="1">
      <c r="A11" s="15">
        <v>6</v>
      </c>
      <c r="B11" s="47" t="s">
        <v>28</v>
      </c>
      <c r="C11" s="48" t="s">
        <v>29</v>
      </c>
      <c r="D11" s="17"/>
      <c r="E11" s="18"/>
      <c r="F11" s="16" t="s">
        <v>144</v>
      </c>
      <c r="G11" s="19" t="s">
        <v>103</v>
      </c>
      <c r="H11" s="20" t="s">
        <v>137</v>
      </c>
      <c r="I11" s="33"/>
      <c r="J11" s="33"/>
      <c r="K11" s="38">
        <v>0</v>
      </c>
      <c r="L11" s="38"/>
      <c r="M11" s="38"/>
      <c r="N11" s="38"/>
      <c r="O11" s="38"/>
      <c r="P11" s="38"/>
      <c r="Q11" s="38">
        <f t="shared" si="0"/>
        <v>0</v>
      </c>
      <c r="R11" s="38"/>
      <c r="S11" s="38"/>
      <c r="T11" s="38"/>
      <c r="U11" s="38"/>
      <c r="V11" s="38">
        <f t="shared" si="1"/>
        <v>0</v>
      </c>
      <c r="W11" s="38"/>
      <c r="X11" s="38"/>
      <c r="Y11" s="38"/>
      <c r="Z11" s="38"/>
      <c r="AA11" s="38">
        <v>0.3</v>
      </c>
      <c r="AB11" s="38"/>
      <c r="AC11" s="38">
        <v>0.3</v>
      </c>
      <c r="AD11" s="38"/>
      <c r="AE11" s="38"/>
      <c r="AF11" s="38">
        <f t="shared" si="2"/>
        <v>0.6</v>
      </c>
      <c r="AG11" s="39">
        <f t="shared" si="3"/>
        <v>0.6</v>
      </c>
      <c r="AI11" s="50">
        <v>5</v>
      </c>
      <c r="AJ11" s="50">
        <v>4</v>
      </c>
      <c r="AK11" s="50">
        <v>4</v>
      </c>
      <c r="AL11" s="52">
        <v>4</v>
      </c>
      <c r="AM11" s="50">
        <v>4</v>
      </c>
      <c r="AN11" s="50">
        <v>4</v>
      </c>
      <c r="AO11" s="50">
        <v>5</v>
      </c>
      <c r="AP11" s="52">
        <v>3</v>
      </c>
      <c r="AQ11" s="52">
        <v>5</v>
      </c>
      <c r="AR11" s="52">
        <v>4</v>
      </c>
      <c r="AS11" s="53">
        <f t="shared" si="4"/>
        <v>42</v>
      </c>
      <c r="AT11" s="45">
        <f t="shared" si="5"/>
        <v>0</v>
      </c>
      <c r="AU11" s="45">
        <f t="shared" si="6"/>
        <v>0</v>
      </c>
      <c r="AV11" s="45">
        <f t="shared" si="7"/>
        <v>0.6</v>
      </c>
      <c r="AW11" s="56">
        <f t="shared" si="8"/>
        <v>42.6</v>
      </c>
      <c r="AX11" s="62" t="s">
        <v>162</v>
      </c>
    </row>
    <row r="12" spans="1:50" ht="19.5" customHeight="1">
      <c r="A12" s="15">
        <v>7</v>
      </c>
      <c r="B12" s="47" t="s">
        <v>30</v>
      </c>
      <c r="C12" s="48" t="s">
        <v>31</v>
      </c>
      <c r="D12" s="17"/>
      <c r="E12" s="18"/>
      <c r="F12" s="16" t="s">
        <v>144</v>
      </c>
      <c r="G12" s="19" t="s">
        <v>104</v>
      </c>
      <c r="H12" s="20" t="s">
        <v>134</v>
      </c>
      <c r="I12" s="33"/>
      <c r="J12" s="33"/>
      <c r="K12" s="38">
        <v>2</v>
      </c>
      <c r="L12" s="38"/>
      <c r="M12" s="38"/>
      <c r="N12" s="38"/>
      <c r="O12" s="38"/>
      <c r="P12" s="38">
        <v>0</v>
      </c>
      <c r="Q12" s="38">
        <f t="shared" si="0"/>
        <v>2</v>
      </c>
      <c r="R12" s="38"/>
      <c r="S12" s="38"/>
      <c r="T12" s="38"/>
      <c r="U12" s="38">
        <v>0.5</v>
      </c>
      <c r="V12" s="38">
        <f t="shared" si="1"/>
        <v>0.5</v>
      </c>
      <c r="W12" s="38">
        <v>4</v>
      </c>
      <c r="X12" s="38"/>
      <c r="Y12" s="38"/>
      <c r="Z12" s="38">
        <v>0.1</v>
      </c>
      <c r="AA12" s="38">
        <v>0.5</v>
      </c>
      <c r="AB12" s="38"/>
      <c r="AC12" s="38"/>
      <c r="AD12" s="38"/>
      <c r="AE12" s="38">
        <v>0.9</v>
      </c>
      <c r="AF12" s="38">
        <f t="shared" si="2"/>
        <v>5.5</v>
      </c>
      <c r="AG12" s="39">
        <f t="shared" si="3"/>
        <v>8</v>
      </c>
      <c r="AI12" s="50">
        <v>5</v>
      </c>
      <c r="AJ12" s="50">
        <v>5</v>
      </c>
      <c r="AK12" s="50">
        <v>4</v>
      </c>
      <c r="AL12" s="52">
        <v>4</v>
      </c>
      <c r="AM12" s="50">
        <v>5</v>
      </c>
      <c r="AN12" s="50">
        <v>4</v>
      </c>
      <c r="AO12" s="50">
        <v>5</v>
      </c>
      <c r="AP12" s="52">
        <v>4</v>
      </c>
      <c r="AQ12" s="52">
        <v>5</v>
      </c>
      <c r="AR12" s="52">
        <v>4</v>
      </c>
      <c r="AS12" s="53">
        <f t="shared" si="4"/>
        <v>45</v>
      </c>
      <c r="AT12" s="45">
        <f t="shared" si="5"/>
        <v>2</v>
      </c>
      <c r="AU12" s="45">
        <f t="shared" si="6"/>
        <v>0.5</v>
      </c>
      <c r="AV12" s="45">
        <f t="shared" si="7"/>
        <v>5.5</v>
      </c>
      <c r="AW12" s="56">
        <f t="shared" si="8"/>
        <v>53</v>
      </c>
      <c r="AX12" s="62" t="s">
        <v>162</v>
      </c>
    </row>
    <row r="13" spans="1:50" ht="19.5" customHeight="1">
      <c r="A13" s="15">
        <v>8</v>
      </c>
      <c r="B13" s="47" t="s">
        <v>32</v>
      </c>
      <c r="C13" s="48" t="s">
        <v>33</v>
      </c>
      <c r="D13" s="17"/>
      <c r="E13" s="18"/>
      <c r="F13" s="16" t="s">
        <v>144</v>
      </c>
      <c r="G13" s="19" t="s">
        <v>105</v>
      </c>
      <c r="H13" s="20" t="s">
        <v>137</v>
      </c>
      <c r="I13" s="33"/>
      <c r="J13" s="33"/>
      <c r="K13" s="38">
        <v>4</v>
      </c>
      <c r="L13" s="38">
        <v>1.5</v>
      </c>
      <c r="M13" s="38">
        <v>1</v>
      </c>
      <c r="N13" s="38"/>
      <c r="O13" s="38"/>
      <c r="P13" s="38"/>
      <c r="Q13" s="38">
        <f t="shared" si="0"/>
        <v>6.5</v>
      </c>
      <c r="R13" s="38"/>
      <c r="S13" s="38"/>
      <c r="T13" s="38">
        <v>1.5</v>
      </c>
      <c r="U13" s="38"/>
      <c r="V13" s="38">
        <f t="shared" si="1"/>
        <v>1.5</v>
      </c>
      <c r="W13" s="38"/>
      <c r="X13" s="38"/>
      <c r="Y13" s="38"/>
      <c r="Z13" s="38"/>
      <c r="AA13" s="38"/>
      <c r="AB13" s="38"/>
      <c r="AC13" s="38"/>
      <c r="AD13" s="38"/>
      <c r="AE13" s="38"/>
      <c r="AF13" s="38">
        <f t="shared" si="2"/>
        <v>0</v>
      </c>
      <c r="AG13" s="39">
        <f t="shared" si="3"/>
        <v>8</v>
      </c>
      <c r="AI13" s="50">
        <v>5</v>
      </c>
      <c r="AJ13" s="50">
        <v>5</v>
      </c>
      <c r="AK13" s="50">
        <v>4</v>
      </c>
      <c r="AL13" s="52">
        <v>5</v>
      </c>
      <c r="AM13" s="50">
        <v>5</v>
      </c>
      <c r="AN13" s="50">
        <v>5</v>
      </c>
      <c r="AO13" s="50">
        <v>5</v>
      </c>
      <c r="AP13" s="52">
        <v>5</v>
      </c>
      <c r="AQ13" s="52">
        <v>4</v>
      </c>
      <c r="AR13" s="52">
        <v>4</v>
      </c>
      <c r="AS13" s="53">
        <f t="shared" si="4"/>
        <v>47</v>
      </c>
      <c r="AT13" s="45">
        <f t="shared" si="5"/>
        <v>6.5</v>
      </c>
      <c r="AU13" s="45">
        <f t="shared" si="6"/>
        <v>1.5</v>
      </c>
      <c r="AV13" s="45">
        <f t="shared" si="7"/>
        <v>0</v>
      </c>
      <c r="AW13" s="56">
        <f t="shared" si="8"/>
        <v>55</v>
      </c>
      <c r="AX13" s="62" t="s">
        <v>162</v>
      </c>
    </row>
    <row r="14" spans="1:50" ht="19.5" customHeight="1">
      <c r="A14" s="15">
        <v>9</v>
      </c>
      <c r="B14" s="47" t="s">
        <v>34</v>
      </c>
      <c r="C14" s="48" t="s">
        <v>35</v>
      </c>
      <c r="D14" s="17"/>
      <c r="E14" s="18"/>
      <c r="F14" s="16" t="s">
        <v>144</v>
      </c>
      <c r="G14" s="19" t="s">
        <v>106</v>
      </c>
      <c r="H14" s="20" t="s">
        <v>138</v>
      </c>
      <c r="I14" s="33"/>
      <c r="J14" s="33"/>
      <c r="K14" s="38"/>
      <c r="L14" s="38"/>
      <c r="M14" s="38">
        <v>2</v>
      </c>
      <c r="N14" s="38">
        <v>0</v>
      </c>
      <c r="O14" s="38">
        <v>0.5</v>
      </c>
      <c r="P14" s="38"/>
      <c r="Q14" s="38">
        <f t="shared" si="0"/>
        <v>2.5</v>
      </c>
      <c r="R14" s="38"/>
      <c r="S14" s="38">
        <v>1</v>
      </c>
      <c r="T14" s="38">
        <v>2.5</v>
      </c>
      <c r="U14" s="38">
        <v>2</v>
      </c>
      <c r="V14" s="38">
        <f t="shared" si="1"/>
        <v>5.5</v>
      </c>
      <c r="W14" s="38"/>
      <c r="X14" s="38"/>
      <c r="Y14" s="38"/>
      <c r="Z14" s="38"/>
      <c r="AA14" s="38"/>
      <c r="AB14" s="38"/>
      <c r="AC14" s="38"/>
      <c r="AD14" s="38">
        <v>0.5</v>
      </c>
      <c r="AE14" s="38">
        <v>0.4</v>
      </c>
      <c r="AF14" s="38">
        <f t="shared" si="2"/>
        <v>0.9</v>
      </c>
      <c r="AG14" s="39">
        <f t="shared" si="3"/>
        <v>8.9</v>
      </c>
      <c r="AI14" s="50">
        <v>5</v>
      </c>
      <c r="AJ14" s="50">
        <v>5</v>
      </c>
      <c r="AK14" s="50">
        <v>4</v>
      </c>
      <c r="AL14" s="52">
        <v>4</v>
      </c>
      <c r="AM14" s="50">
        <v>5</v>
      </c>
      <c r="AN14" s="50">
        <v>4</v>
      </c>
      <c r="AO14" s="50">
        <v>4</v>
      </c>
      <c r="AP14" s="52">
        <v>4</v>
      </c>
      <c r="AQ14" s="52">
        <v>5</v>
      </c>
      <c r="AR14" s="52">
        <v>4</v>
      </c>
      <c r="AS14" s="53">
        <f t="shared" si="4"/>
        <v>44</v>
      </c>
      <c r="AT14" s="45">
        <f t="shared" si="5"/>
        <v>2.5</v>
      </c>
      <c r="AU14" s="45">
        <f t="shared" si="6"/>
        <v>5.5</v>
      </c>
      <c r="AV14" s="45">
        <f t="shared" si="7"/>
        <v>0.9</v>
      </c>
      <c r="AW14" s="56">
        <f t="shared" si="8"/>
        <v>52.9</v>
      </c>
      <c r="AX14" s="62" t="s">
        <v>162</v>
      </c>
    </row>
    <row r="15" spans="1:50" ht="19.5" customHeight="1">
      <c r="A15" s="15">
        <v>10</v>
      </c>
      <c r="B15" s="47" t="s">
        <v>36</v>
      </c>
      <c r="C15" s="48" t="s">
        <v>37</v>
      </c>
      <c r="D15" s="17"/>
      <c r="E15" s="18"/>
      <c r="F15" s="16" t="s">
        <v>144</v>
      </c>
      <c r="G15" s="19" t="s">
        <v>107</v>
      </c>
      <c r="H15" s="20" t="s">
        <v>134</v>
      </c>
      <c r="I15" s="33"/>
      <c r="J15" s="33"/>
      <c r="K15" s="38">
        <v>4</v>
      </c>
      <c r="L15" s="38"/>
      <c r="M15" s="38">
        <v>1</v>
      </c>
      <c r="N15" s="38"/>
      <c r="O15" s="38"/>
      <c r="P15" s="38"/>
      <c r="Q15" s="38">
        <f t="shared" si="0"/>
        <v>5</v>
      </c>
      <c r="R15" s="38"/>
      <c r="S15" s="38"/>
      <c r="T15" s="38"/>
      <c r="U15" s="38"/>
      <c r="V15" s="38">
        <f t="shared" si="1"/>
        <v>0</v>
      </c>
      <c r="W15" s="38"/>
      <c r="X15" s="38"/>
      <c r="Y15" s="38"/>
      <c r="Z15" s="38"/>
      <c r="AA15" s="38">
        <v>0.4</v>
      </c>
      <c r="AB15" s="38"/>
      <c r="AC15" s="38"/>
      <c r="AD15" s="38"/>
      <c r="AE15" s="38"/>
      <c r="AF15" s="38">
        <f t="shared" si="2"/>
        <v>0.4</v>
      </c>
      <c r="AG15" s="39">
        <f t="shared" si="3"/>
        <v>5.4</v>
      </c>
      <c r="AI15" s="50">
        <v>4</v>
      </c>
      <c r="AJ15" s="50">
        <v>4</v>
      </c>
      <c r="AK15" s="50">
        <v>3</v>
      </c>
      <c r="AL15" s="52">
        <v>5</v>
      </c>
      <c r="AM15" s="50">
        <v>3</v>
      </c>
      <c r="AN15" s="50">
        <v>3</v>
      </c>
      <c r="AO15" s="50">
        <v>5</v>
      </c>
      <c r="AP15" s="52">
        <v>4</v>
      </c>
      <c r="AQ15" s="52">
        <v>3</v>
      </c>
      <c r="AR15" s="52">
        <v>3</v>
      </c>
      <c r="AS15" s="53">
        <f t="shared" si="4"/>
        <v>37</v>
      </c>
      <c r="AT15" s="45">
        <f t="shared" si="5"/>
        <v>5</v>
      </c>
      <c r="AU15" s="45">
        <f t="shared" si="6"/>
        <v>0</v>
      </c>
      <c r="AV15" s="45">
        <f t="shared" si="7"/>
        <v>0.4</v>
      </c>
      <c r="AW15" s="56">
        <f t="shared" si="8"/>
        <v>42.4</v>
      </c>
      <c r="AX15" s="62" t="s">
        <v>162</v>
      </c>
    </row>
    <row r="16" spans="1:50" ht="19.5" customHeight="1">
      <c r="A16" s="15">
        <v>11</v>
      </c>
      <c r="B16" s="47" t="s">
        <v>38</v>
      </c>
      <c r="C16" s="48" t="s">
        <v>39</v>
      </c>
      <c r="D16" s="17"/>
      <c r="E16" s="18"/>
      <c r="F16" s="16" t="s">
        <v>144</v>
      </c>
      <c r="G16" s="19" t="s">
        <v>108</v>
      </c>
      <c r="H16" s="20" t="s">
        <v>135</v>
      </c>
      <c r="I16" s="33"/>
      <c r="J16" s="33"/>
      <c r="K16" s="38">
        <v>4</v>
      </c>
      <c r="L16" s="38"/>
      <c r="M16" s="38">
        <v>1</v>
      </c>
      <c r="N16" s="38"/>
      <c r="O16" s="38"/>
      <c r="P16" s="38"/>
      <c r="Q16" s="38">
        <f t="shared" si="0"/>
        <v>5</v>
      </c>
      <c r="R16" s="38"/>
      <c r="S16" s="38"/>
      <c r="T16" s="38"/>
      <c r="U16" s="38"/>
      <c r="V16" s="38">
        <f t="shared" si="1"/>
        <v>0</v>
      </c>
      <c r="W16" s="38"/>
      <c r="X16" s="38"/>
      <c r="Y16" s="38"/>
      <c r="Z16" s="38"/>
      <c r="AA16" s="38"/>
      <c r="AB16" s="38"/>
      <c r="AC16" s="38"/>
      <c r="AD16" s="38"/>
      <c r="AE16" s="38"/>
      <c r="AF16" s="38">
        <f t="shared" si="2"/>
        <v>0</v>
      </c>
      <c r="AG16" s="39">
        <f t="shared" si="3"/>
        <v>5</v>
      </c>
      <c r="AI16" s="50">
        <v>4</v>
      </c>
      <c r="AJ16" s="50">
        <v>3</v>
      </c>
      <c r="AK16" s="50">
        <v>4</v>
      </c>
      <c r="AL16" s="52">
        <v>3</v>
      </c>
      <c r="AM16" s="50">
        <v>4</v>
      </c>
      <c r="AN16" s="50">
        <v>4</v>
      </c>
      <c r="AO16" s="50">
        <v>4</v>
      </c>
      <c r="AP16" s="52">
        <v>3</v>
      </c>
      <c r="AQ16" s="52">
        <v>3</v>
      </c>
      <c r="AR16" s="52">
        <v>3</v>
      </c>
      <c r="AS16" s="53">
        <f t="shared" si="4"/>
        <v>35</v>
      </c>
      <c r="AT16" s="45">
        <f t="shared" si="5"/>
        <v>5</v>
      </c>
      <c r="AU16" s="45">
        <f t="shared" si="6"/>
        <v>0</v>
      </c>
      <c r="AV16" s="45">
        <f t="shared" si="7"/>
        <v>0</v>
      </c>
      <c r="AW16" s="56">
        <f t="shared" si="8"/>
        <v>40</v>
      </c>
      <c r="AX16" s="62" t="s">
        <v>162</v>
      </c>
    </row>
    <row r="17" spans="1:50" ht="19.5" customHeight="1">
      <c r="A17" s="15">
        <v>12</v>
      </c>
      <c r="B17" s="47" t="s">
        <v>40</v>
      </c>
      <c r="C17" s="48" t="s">
        <v>41</v>
      </c>
      <c r="D17" s="17"/>
      <c r="E17" s="18"/>
      <c r="F17" s="16" t="s">
        <v>144</v>
      </c>
      <c r="G17" s="19" t="s">
        <v>109</v>
      </c>
      <c r="H17" s="20" t="s">
        <v>137</v>
      </c>
      <c r="I17" s="33"/>
      <c r="J17" s="33"/>
      <c r="K17" s="38">
        <v>2</v>
      </c>
      <c r="L17" s="38"/>
      <c r="M17" s="38"/>
      <c r="N17" s="38"/>
      <c r="O17" s="38"/>
      <c r="P17" s="38">
        <v>0.5</v>
      </c>
      <c r="Q17" s="38">
        <f t="shared" si="0"/>
        <v>2.5</v>
      </c>
      <c r="R17" s="38"/>
      <c r="S17" s="38"/>
      <c r="T17" s="38"/>
      <c r="U17" s="38"/>
      <c r="V17" s="38">
        <f t="shared" si="1"/>
        <v>0</v>
      </c>
      <c r="W17" s="38"/>
      <c r="X17" s="38"/>
      <c r="Y17" s="38"/>
      <c r="Z17" s="38"/>
      <c r="AA17" s="38">
        <v>0.5</v>
      </c>
      <c r="AB17" s="38"/>
      <c r="AC17" s="38"/>
      <c r="AD17" s="38"/>
      <c r="AE17" s="38"/>
      <c r="AF17" s="38">
        <f t="shared" si="2"/>
        <v>0.5</v>
      </c>
      <c r="AG17" s="39">
        <f t="shared" si="3"/>
        <v>3</v>
      </c>
      <c r="AI17" s="50">
        <v>3</v>
      </c>
      <c r="AJ17" s="50">
        <v>3</v>
      </c>
      <c r="AK17" s="50">
        <v>3</v>
      </c>
      <c r="AL17" s="52">
        <v>4</v>
      </c>
      <c r="AM17" s="50">
        <v>4</v>
      </c>
      <c r="AN17" s="50">
        <v>4</v>
      </c>
      <c r="AO17" s="50">
        <v>4</v>
      </c>
      <c r="AP17" s="52">
        <v>4</v>
      </c>
      <c r="AQ17" s="52">
        <v>3</v>
      </c>
      <c r="AR17" s="52">
        <v>3</v>
      </c>
      <c r="AS17" s="53">
        <f t="shared" si="4"/>
        <v>35</v>
      </c>
      <c r="AT17" s="45">
        <f t="shared" si="5"/>
        <v>2.5</v>
      </c>
      <c r="AU17" s="45">
        <f t="shared" si="6"/>
        <v>0</v>
      </c>
      <c r="AV17" s="45">
        <f t="shared" si="7"/>
        <v>0.5</v>
      </c>
      <c r="AW17" s="56">
        <f t="shared" si="8"/>
        <v>38</v>
      </c>
      <c r="AX17" s="62" t="s">
        <v>162</v>
      </c>
    </row>
    <row r="18" spans="1:50" ht="19.5" customHeight="1">
      <c r="A18" s="15">
        <v>13</v>
      </c>
      <c r="B18" s="47" t="s">
        <v>42</v>
      </c>
      <c r="C18" s="48" t="s">
        <v>43</v>
      </c>
      <c r="D18" s="17"/>
      <c r="E18" s="18"/>
      <c r="F18" s="16" t="s">
        <v>145</v>
      </c>
      <c r="G18" s="19" t="s">
        <v>110</v>
      </c>
      <c r="H18" s="20" t="s">
        <v>139</v>
      </c>
      <c r="I18" s="33"/>
      <c r="J18" s="33"/>
      <c r="K18" s="38">
        <v>2</v>
      </c>
      <c r="L18" s="38"/>
      <c r="M18" s="38"/>
      <c r="N18" s="38"/>
      <c r="O18" s="38"/>
      <c r="P18" s="38"/>
      <c r="Q18" s="38">
        <f t="shared" si="0"/>
        <v>2</v>
      </c>
      <c r="R18" s="38">
        <v>0</v>
      </c>
      <c r="S18" s="38">
        <v>0.2</v>
      </c>
      <c r="T18" s="38">
        <v>2</v>
      </c>
      <c r="U18" s="38"/>
      <c r="V18" s="38">
        <f t="shared" si="1"/>
        <v>2.2</v>
      </c>
      <c r="W18" s="38">
        <v>6</v>
      </c>
      <c r="X18" s="38"/>
      <c r="Y18" s="38"/>
      <c r="Z18" s="38"/>
      <c r="AA18" s="38">
        <v>0.5</v>
      </c>
      <c r="AB18" s="38"/>
      <c r="AC18" s="38"/>
      <c r="AD18" s="38"/>
      <c r="AE18" s="38">
        <v>0.1</v>
      </c>
      <c r="AF18" s="38">
        <f t="shared" si="2"/>
        <v>6.6</v>
      </c>
      <c r="AG18" s="39">
        <f t="shared" si="3"/>
        <v>10.8</v>
      </c>
      <c r="AI18" s="50">
        <v>4</v>
      </c>
      <c r="AJ18" s="50">
        <v>4</v>
      </c>
      <c r="AK18" s="50">
        <v>4</v>
      </c>
      <c r="AL18" s="52">
        <v>4</v>
      </c>
      <c r="AM18" s="50">
        <v>3</v>
      </c>
      <c r="AN18" s="50">
        <v>3</v>
      </c>
      <c r="AO18" s="50">
        <v>4</v>
      </c>
      <c r="AP18" s="52">
        <v>3</v>
      </c>
      <c r="AQ18" s="52">
        <v>3</v>
      </c>
      <c r="AR18" s="52">
        <v>3</v>
      </c>
      <c r="AS18" s="53">
        <f t="shared" si="4"/>
        <v>35</v>
      </c>
      <c r="AT18" s="45">
        <f t="shared" si="5"/>
        <v>2</v>
      </c>
      <c r="AU18" s="45">
        <f t="shared" si="6"/>
        <v>2.2</v>
      </c>
      <c r="AV18" s="45">
        <f t="shared" si="7"/>
        <v>6.6</v>
      </c>
      <c r="AW18" s="56">
        <f t="shared" si="8"/>
        <v>45.8</v>
      </c>
      <c r="AX18" s="62" t="s">
        <v>162</v>
      </c>
    </row>
    <row r="19" spans="1:50" ht="19.5" customHeight="1">
      <c r="A19" s="15">
        <v>14</v>
      </c>
      <c r="B19" s="47" t="s">
        <v>44</v>
      </c>
      <c r="C19" s="48" t="s">
        <v>45</v>
      </c>
      <c r="D19" s="17"/>
      <c r="E19" s="18"/>
      <c r="F19" s="16" t="s">
        <v>145</v>
      </c>
      <c r="G19" s="19" t="s">
        <v>111</v>
      </c>
      <c r="H19" s="20" t="s">
        <v>135</v>
      </c>
      <c r="I19" s="33"/>
      <c r="J19" s="33"/>
      <c r="K19" s="38">
        <v>2</v>
      </c>
      <c r="L19" s="38"/>
      <c r="M19" s="38"/>
      <c r="N19" s="38"/>
      <c r="O19" s="38"/>
      <c r="P19" s="38"/>
      <c r="Q19" s="38">
        <f t="shared" si="0"/>
        <v>2</v>
      </c>
      <c r="R19" s="38"/>
      <c r="S19" s="38"/>
      <c r="T19" s="38"/>
      <c r="U19" s="38"/>
      <c r="V19" s="38">
        <f t="shared" si="1"/>
        <v>0</v>
      </c>
      <c r="W19" s="38"/>
      <c r="X19" s="38"/>
      <c r="Y19" s="38"/>
      <c r="Z19" s="38"/>
      <c r="AA19" s="38"/>
      <c r="AB19" s="38"/>
      <c r="AC19" s="38"/>
      <c r="AD19" s="38"/>
      <c r="AE19" s="38"/>
      <c r="AF19" s="38">
        <f t="shared" si="2"/>
        <v>0</v>
      </c>
      <c r="AG19" s="39">
        <f t="shared" si="3"/>
        <v>2</v>
      </c>
      <c r="AI19" s="50">
        <v>4</v>
      </c>
      <c r="AJ19" s="50">
        <v>5</v>
      </c>
      <c r="AK19" s="50">
        <v>4</v>
      </c>
      <c r="AL19" s="52">
        <v>4</v>
      </c>
      <c r="AM19" s="50">
        <v>5</v>
      </c>
      <c r="AN19" s="50">
        <v>4</v>
      </c>
      <c r="AO19" s="50">
        <v>4</v>
      </c>
      <c r="AP19" s="52">
        <v>4</v>
      </c>
      <c r="AQ19" s="52">
        <v>3</v>
      </c>
      <c r="AR19" s="52">
        <v>3</v>
      </c>
      <c r="AS19" s="53">
        <f t="shared" si="4"/>
        <v>40</v>
      </c>
      <c r="AT19" s="45">
        <f t="shared" si="5"/>
        <v>2</v>
      </c>
      <c r="AU19" s="45">
        <f t="shared" si="6"/>
        <v>0</v>
      </c>
      <c r="AV19" s="45">
        <f t="shared" si="7"/>
        <v>0</v>
      </c>
      <c r="AW19" s="56">
        <f t="shared" si="8"/>
        <v>42</v>
      </c>
      <c r="AX19" s="62" t="s">
        <v>162</v>
      </c>
    </row>
    <row r="20" spans="1:50" ht="19.5" customHeight="1">
      <c r="A20" s="15">
        <v>15</v>
      </c>
      <c r="B20" s="47" t="s">
        <v>44</v>
      </c>
      <c r="C20" s="48" t="s">
        <v>39</v>
      </c>
      <c r="D20" s="17"/>
      <c r="E20" s="18"/>
      <c r="F20" s="16" t="s">
        <v>145</v>
      </c>
      <c r="G20" s="19" t="s">
        <v>112</v>
      </c>
      <c r="H20" s="20" t="s">
        <v>135</v>
      </c>
      <c r="I20" s="33"/>
      <c r="J20" s="33"/>
      <c r="K20" s="38"/>
      <c r="L20" s="38"/>
      <c r="M20" s="38">
        <v>2</v>
      </c>
      <c r="N20" s="38"/>
      <c r="O20" s="38"/>
      <c r="P20" s="38"/>
      <c r="Q20" s="38">
        <f t="shared" si="0"/>
        <v>2</v>
      </c>
      <c r="R20" s="38"/>
      <c r="S20" s="38">
        <v>0.4</v>
      </c>
      <c r="T20" s="38"/>
      <c r="U20" s="38"/>
      <c r="V20" s="38">
        <f t="shared" si="1"/>
        <v>0.4</v>
      </c>
      <c r="W20" s="38"/>
      <c r="X20" s="38"/>
      <c r="Y20" s="38"/>
      <c r="Z20" s="38">
        <v>0.1</v>
      </c>
      <c r="AA20" s="38">
        <v>0.5</v>
      </c>
      <c r="AB20" s="38">
        <v>0.4</v>
      </c>
      <c r="AC20" s="38"/>
      <c r="AD20" s="38"/>
      <c r="AE20" s="38"/>
      <c r="AF20" s="38">
        <f t="shared" si="2"/>
        <v>1</v>
      </c>
      <c r="AG20" s="39">
        <f t="shared" si="3"/>
        <v>3.4</v>
      </c>
      <c r="AI20" s="50">
        <v>5</v>
      </c>
      <c r="AJ20" s="50">
        <v>5</v>
      </c>
      <c r="AK20" s="50">
        <v>5</v>
      </c>
      <c r="AL20" s="52">
        <v>5</v>
      </c>
      <c r="AM20" s="50">
        <v>5</v>
      </c>
      <c r="AN20" s="50">
        <v>5</v>
      </c>
      <c r="AO20" s="50">
        <v>5</v>
      </c>
      <c r="AP20" s="52">
        <v>5</v>
      </c>
      <c r="AQ20" s="52">
        <v>4</v>
      </c>
      <c r="AR20" s="52">
        <v>4</v>
      </c>
      <c r="AS20" s="53">
        <f t="shared" si="4"/>
        <v>48</v>
      </c>
      <c r="AT20" s="45">
        <f t="shared" si="5"/>
        <v>2</v>
      </c>
      <c r="AU20" s="45">
        <f t="shared" si="6"/>
        <v>0.4</v>
      </c>
      <c r="AV20" s="45">
        <f t="shared" si="7"/>
        <v>1</v>
      </c>
      <c r="AW20" s="56">
        <f t="shared" si="8"/>
        <v>51.4</v>
      </c>
      <c r="AX20" s="62" t="s">
        <v>162</v>
      </c>
    </row>
    <row r="21" spans="1:50" ht="19.5" customHeight="1">
      <c r="A21" s="15">
        <v>16</v>
      </c>
      <c r="B21" s="47" t="s">
        <v>46</v>
      </c>
      <c r="C21" s="48" t="s">
        <v>47</v>
      </c>
      <c r="D21" s="17"/>
      <c r="E21" s="18"/>
      <c r="F21" s="16" t="s">
        <v>145</v>
      </c>
      <c r="G21" s="19" t="s">
        <v>105</v>
      </c>
      <c r="H21" s="20" t="s">
        <v>137</v>
      </c>
      <c r="I21" s="33"/>
      <c r="J21" s="33"/>
      <c r="K21" s="38"/>
      <c r="L21" s="38"/>
      <c r="M21" s="38">
        <v>2</v>
      </c>
      <c r="N21" s="38">
        <v>0</v>
      </c>
      <c r="O21" s="38"/>
      <c r="P21" s="38">
        <v>0.5</v>
      </c>
      <c r="Q21" s="38">
        <f t="shared" si="0"/>
        <v>2.5</v>
      </c>
      <c r="R21" s="38"/>
      <c r="S21" s="38"/>
      <c r="T21" s="38">
        <v>0.5</v>
      </c>
      <c r="U21" s="38"/>
      <c r="V21" s="38">
        <f t="shared" si="1"/>
        <v>0.5</v>
      </c>
      <c r="W21" s="38"/>
      <c r="X21" s="38"/>
      <c r="Y21" s="38"/>
      <c r="Z21" s="38"/>
      <c r="AA21" s="38">
        <v>0.5</v>
      </c>
      <c r="AB21" s="38"/>
      <c r="AC21" s="38">
        <v>0.2</v>
      </c>
      <c r="AD21" s="38"/>
      <c r="AE21" s="38"/>
      <c r="AF21" s="38">
        <f t="shared" si="2"/>
        <v>0.7</v>
      </c>
      <c r="AG21" s="39">
        <f t="shared" si="3"/>
        <v>3.7</v>
      </c>
      <c r="AI21" s="50">
        <v>5</v>
      </c>
      <c r="AJ21" s="50">
        <v>5</v>
      </c>
      <c r="AK21" s="50">
        <v>4</v>
      </c>
      <c r="AL21" s="52">
        <v>4</v>
      </c>
      <c r="AM21" s="50">
        <v>4</v>
      </c>
      <c r="AN21" s="50">
        <v>4</v>
      </c>
      <c r="AO21" s="50">
        <v>5</v>
      </c>
      <c r="AP21" s="52">
        <v>4</v>
      </c>
      <c r="AQ21" s="52">
        <v>4</v>
      </c>
      <c r="AR21" s="52">
        <v>4</v>
      </c>
      <c r="AS21" s="53">
        <f t="shared" si="4"/>
        <v>43</v>
      </c>
      <c r="AT21" s="45">
        <f t="shared" si="5"/>
        <v>2.5</v>
      </c>
      <c r="AU21" s="45">
        <f t="shared" si="6"/>
        <v>0.5</v>
      </c>
      <c r="AV21" s="45">
        <f t="shared" si="7"/>
        <v>0.7</v>
      </c>
      <c r="AW21" s="56">
        <f t="shared" si="8"/>
        <v>46.7</v>
      </c>
      <c r="AX21" s="62" t="s">
        <v>162</v>
      </c>
    </row>
    <row r="22" spans="1:49" ht="19.5" customHeight="1">
      <c r="A22" s="15">
        <v>17</v>
      </c>
      <c r="B22" s="54" t="s">
        <v>48</v>
      </c>
      <c r="C22" s="55" t="s">
        <v>49</v>
      </c>
      <c r="D22" s="17"/>
      <c r="E22" s="18"/>
      <c r="F22" s="16" t="s">
        <v>145</v>
      </c>
      <c r="G22" s="19" t="s">
        <v>113</v>
      </c>
      <c r="H22" s="20" t="s">
        <v>134</v>
      </c>
      <c r="I22" s="33"/>
      <c r="J22" s="33"/>
      <c r="K22" s="38">
        <v>2</v>
      </c>
      <c r="L22" s="38"/>
      <c r="M22" s="38">
        <v>1</v>
      </c>
      <c r="N22" s="38">
        <v>0.5</v>
      </c>
      <c r="O22" s="38"/>
      <c r="P22" s="38">
        <v>0.5</v>
      </c>
      <c r="Q22" s="38">
        <f t="shared" si="0"/>
        <v>4</v>
      </c>
      <c r="R22" s="38">
        <v>1.5</v>
      </c>
      <c r="S22" s="38"/>
      <c r="T22" s="38"/>
      <c r="U22" s="38"/>
      <c r="V22" s="38">
        <f t="shared" si="1"/>
        <v>1.5</v>
      </c>
      <c r="W22" s="38"/>
      <c r="X22" s="38"/>
      <c r="Y22" s="38"/>
      <c r="Z22" s="38">
        <v>0.5</v>
      </c>
      <c r="AA22" s="38">
        <v>0.4</v>
      </c>
      <c r="AB22" s="38"/>
      <c r="AC22" s="38"/>
      <c r="AD22" s="38"/>
      <c r="AE22" s="38">
        <v>0</v>
      </c>
      <c r="AF22" s="38">
        <f t="shared" si="2"/>
        <v>0.9</v>
      </c>
      <c r="AG22" s="39">
        <f t="shared" si="3"/>
        <v>6.4</v>
      </c>
      <c r="AI22" s="50"/>
      <c r="AJ22" s="50"/>
      <c r="AK22" s="50"/>
      <c r="AL22" s="52"/>
      <c r="AM22" s="50"/>
      <c r="AN22" s="50"/>
      <c r="AO22" s="50"/>
      <c r="AP22" s="52"/>
      <c r="AQ22" s="52"/>
      <c r="AR22" s="52"/>
      <c r="AS22" s="53">
        <f t="shared" si="4"/>
        <v>0</v>
      </c>
      <c r="AT22" s="45">
        <f t="shared" si="5"/>
        <v>4</v>
      </c>
      <c r="AU22" s="45">
        <f t="shared" si="6"/>
        <v>1.5</v>
      </c>
      <c r="AV22" s="45">
        <f t="shared" si="7"/>
        <v>0.9</v>
      </c>
      <c r="AW22" s="56">
        <f t="shared" si="8"/>
        <v>6.4</v>
      </c>
    </row>
    <row r="23" spans="1:50" ht="19.5" customHeight="1">
      <c r="A23" s="15">
        <v>18</v>
      </c>
      <c r="B23" s="47" t="s">
        <v>50</v>
      </c>
      <c r="C23" s="48" t="s">
        <v>51</v>
      </c>
      <c r="D23" s="17"/>
      <c r="E23" s="18"/>
      <c r="F23" s="16" t="s">
        <v>145</v>
      </c>
      <c r="G23" s="19" t="s">
        <v>114</v>
      </c>
      <c r="H23" s="21" t="s">
        <v>137</v>
      </c>
      <c r="I23" s="33"/>
      <c r="J23" s="33"/>
      <c r="K23" s="38">
        <v>2</v>
      </c>
      <c r="L23" s="38"/>
      <c r="M23" s="38">
        <v>2</v>
      </c>
      <c r="N23" s="38"/>
      <c r="O23" s="38">
        <v>0</v>
      </c>
      <c r="P23" s="38">
        <v>0.5</v>
      </c>
      <c r="Q23" s="38">
        <f t="shared" si="0"/>
        <v>4.5</v>
      </c>
      <c r="R23" s="38">
        <v>0</v>
      </c>
      <c r="S23" s="38">
        <v>0.2</v>
      </c>
      <c r="T23" s="38">
        <v>1.5</v>
      </c>
      <c r="U23" s="38">
        <v>1</v>
      </c>
      <c r="V23" s="38">
        <f t="shared" si="1"/>
        <v>2.7</v>
      </c>
      <c r="W23" s="38"/>
      <c r="X23" s="38"/>
      <c r="Y23" s="38"/>
      <c r="Z23" s="38">
        <v>0.5</v>
      </c>
      <c r="AA23" s="38">
        <v>0.5</v>
      </c>
      <c r="AB23" s="38">
        <v>1</v>
      </c>
      <c r="AC23" s="38"/>
      <c r="AD23" s="38"/>
      <c r="AE23" s="38"/>
      <c r="AF23" s="38">
        <f t="shared" si="2"/>
        <v>2</v>
      </c>
      <c r="AG23" s="39">
        <f t="shared" si="3"/>
        <v>9.2</v>
      </c>
      <c r="AI23" s="50">
        <v>5</v>
      </c>
      <c r="AJ23" s="50">
        <v>4</v>
      </c>
      <c r="AK23" s="50">
        <v>4</v>
      </c>
      <c r="AL23" s="52">
        <v>5</v>
      </c>
      <c r="AM23" s="50">
        <v>3</v>
      </c>
      <c r="AN23" s="50">
        <v>4</v>
      </c>
      <c r="AO23" s="50">
        <v>4</v>
      </c>
      <c r="AP23" s="52">
        <v>5</v>
      </c>
      <c r="AQ23" s="52">
        <v>4</v>
      </c>
      <c r="AR23" s="52">
        <v>5</v>
      </c>
      <c r="AS23" s="53">
        <f t="shared" si="4"/>
        <v>43</v>
      </c>
      <c r="AT23" s="45">
        <f t="shared" si="5"/>
        <v>4.5</v>
      </c>
      <c r="AU23" s="45">
        <f t="shared" si="6"/>
        <v>2.7</v>
      </c>
      <c r="AV23" s="45">
        <f t="shared" si="7"/>
        <v>2</v>
      </c>
      <c r="AW23" s="56">
        <f t="shared" si="8"/>
        <v>52.2</v>
      </c>
      <c r="AX23" s="3" t="s">
        <v>162</v>
      </c>
    </row>
    <row r="24" spans="1:49" ht="19.5" customHeight="1">
      <c r="A24" s="15">
        <v>19</v>
      </c>
      <c r="B24" s="54" t="s">
        <v>52</v>
      </c>
      <c r="C24" s="55" t="s">
        <v>45</v>
      </c>
      <c r="D24" s="17"/>
      <c r="E24" s="18"/>
      <c r="F24" s="16" t="s">
        <v>145</v>
      </c>
      <c r="G24" s="19" t="s">
        <v>115</v>
      </c>
      <c r="H24" s="21" t="s">
        <v>140</v>
      </c>
      <c r="I24" s="33"/>
      <c r="J24" s="33"/>
      <c r="K24" s="38">
        <v>4</v>
      </c>
      <c r="L24" s="38"/>
      <c r="M24" s="38"/>
      <c r="N24" s="38"/>
      <c r="O24" s="38"/>
      <c r="P24" s="38">
        <v>0.5</v>
      </c>
      <c r="Q24" s="38">
        <f t="shared" si="0"/>
        <v>4.5</v>
      </c>
      <c r="R24" s="38"/>
      <c r="S24" s="38"/>
      <c r="T24" s="38"/>
      <c r="U24" s="38"/>
      <c r="V24" s="38">
        <f t="shared" si="1"/>
        <v>0</v>
      </c>
      <c r="W24" s="38"/>
      <c r="X24" s="38"/>
      <c r="Y24" s="38"/>
      <c r="Z24" s="38"/>
      <c r="AA24" s="38"/>
      <c r="AB24" s="38"/>
      <c r="AC24" s="38"/>
      <c r="AD24" s="38"/>
      <c r="AE24" s="38"/>
      <c r="AF24" s="38">
        <f t="shared" si="2"/>
        <v>0</v>
      </c>
      <c r="AG24" s="39">
        <f t="shared" si="3"/>
        <v>4.5</v>
      </c>
      <c r="AI24" s="50"/>
      <c r="AJ24" s="50"/>
      <c r="AK24" s="50"/>
      <c r="AL24" s="52"/>
      <c r="AM24" s="50"/>
      <c r="AN24" s="50"/>
      <c r="AO24" s="50"/>
      <c r="AP24" s="52"/>
      <c r="AQ24" s="52"/>
      <c r="AR24" s="52"/>
      <c r="AS24" s="53">
        <f t="shared" si="4"/>
        <v>0</v>
      </c>
      <c r="AT24" s="45">
        <f t="shared" si="5"/>
        <v>4.5</v>
      </c>
      <c r="AU24" s="45">
        <f t="shared" si="6"/>
        <v>0</v>
      </c>
      <c r="AV24" s="45">
        <f t="shared" si="7"/>
        <v>0</v>
      </c>
      <c r="AW24" s="56">
        <f t="shared" si="8"/>
        <v>4.5</v>
      </c>
    </row>
    <row r="25" spans="1:50" ht="19.5" customHeight="1">
      <c r="A25" s="15">
        <v>20</v>
      </c>
      <c r="B25" s="47" t="s">
        <v>53</v>
      </c>
      <c r="C25" s="48" t="s">
        <v>54</v>
      </c>
      <c r="D25" s="17"/>
      <c r="E25" s="18"/>
      <c r="F25" s="16" t="s">
        <v>145</v>
      </c>
      <c r="G25" s="19" t="s">
        <v>116</v>
      </c>
      <c r="H25" s="20" t="s">
        <v>134</v>
      </c>
      <c r="I25" s="33"/>
      <c r="J25" s="33"/>
      <c r="K25" s="38">
        <v>2</v>
      </c>
      <c r="L25" s="38"/>
      <c r="M25" s="38">
        <v>1</v>
      </c>
      <c r="N25" s="38"/>
      <c r="O25" s="38"/>
      <c r="P25" s="38">
        <v>0.5</v>
      </c>
      <c r="Q25" s="38">
        <f t="shared" si="0"/>
        <v>3.5</v>
      </c>
      <c r="R25" s="38">
        <v>1.5</v>
      </c>
      <c r="S25" s="38">
        <v>1</v>
      </c>
      <c r="T25" s="38"/>
      <c r="U25" s="38"/>
      <c r="V25" s="38">
        <f t="shared" si="1"/>
        <v>2.5</v>
      </c>
      <c r="W25" s="38"/>
      <c r="X25" s="38"/>
      <c r="Y25" s="38"/>
      <c r="Z25" s="38"/>
      <c r="AA25" s="38">
        <v>0.5</v>
      </c>
      <c r="AB25" s="38"/>
      <c r="AC25" s="38"/>
      <c r="AD25" s="38"/>
      <c r="AE25" s="38"/>
      <c r="AF25" s="38">
        <f t="shared" si="2"/>
        <v>0.5</v>
      </c>
      <c r="AG25" s="39">
        <f t="shared" si="3"/>
        <v>6.5</v>
      </c>
      <c r="AI25" s="50">
        <v>5</v>
      </c>
      <c r="AJ25" s="50">
        <v>4</v>
      </c>
      <c r="AK25" s="50">
        <v>4</v>
      </c>
      <c r="AL25" s="52">
        <v>5</v>
      </c>
      <c r="AM25" s="50">
        <v>3</v>
      </c>
      <c r="AN25" s="50">
        <v>4</v>
      </c>
      <c r="AO25" s="50">
        <v>4</v>
      </c>
      <c r="AP25" s="52">
        <v>5</v>
      </c>
      <c r="AQ25" s="52">
        <v>4</v>
      </c>
      <c r="AR25" s="52">
        <v>5</v>
      </c>
      <c r="AS25" s="53">
        <f t="shared" si="4"/>
        <v>43</v>
      </c>
      <c r="AT25" s="45">
        <f t="shared" si="5"/>
        <v>3.5</v>
      </c>
      <c r="AU25" s="45">
        <f t="shared" si="6"/>
        <v>2.5</v>
      </c>
      <c r="AV25" s="45">
        <f t="shared" si="7"/>
        <v>0.5</v>
      </c>
      <c r="AW25" s="56">
        <f t="shared" si="8"/>
        <v>49.5</v>
      </c>
      <c r="AX25" s="3" t="s">
        <v>162</v>
      </c>
    </row>
    <row r="26" spans="1:50" ht="19.5" customHeight="1">
      <c r="A26" s="15">
        <v>21</v>
      </c>
      <c r="B26" s="47" t="s">
        <v>55</v>
      </c>
      <c r="C26" s="48" t="s">
        <v>56</v>
      </c>
      <c r="D26" s="17"/>
      <c r="E26" s="18"/>
      <c r="F26" s="16" t="s">
        <v>145</v>
      </c>
      <c r="G26" s="19" t="s">
        <v>117</v>
      </c>
      <c r="H26" s="20" t="s">
        <v>135</v>
      </c>
      <c r="I26" s="33"/>
      <c r="J26" s="33"/>
      <c r="K26" s="38">
        <v>2</v>
      </c>
      <c r="L26" s="38"/>
      <c r="M26" s="38">
        <v>2</v>
      </c>
      <c r="N26" s="38">
        <v>0</v>
      </c>
      <c r="O26" s="38"/>
      <c r="P26" s="38">
        <v>0.5</v>
      </c>
      <c r="Q26" s="38">
        <f t="shared" si="0"/>
        <v>4.5</v>
      </c>
      <c r="R26" s="38"/>
      <c r="S26" s="38"/>
      <c r="T26" s="38"/>
      <c r="U26" s="38"/>
      <c r="V26" s="38">
        <f t="shared" si="1"/>
        <v>0</v>
      </c>
      <c r="W26" s="38"/>
      <c r="X26" s="38">
        <v>1</v>
      </c>
      <c r="Y26" s="38"/>
      <c r="Z26" s="38"/>
      <c r="AA26" s="38">
        <v>0.2</v>
      </c>
      <c r="AB26" s="38"/>
      <c r="AC26" s="38"/>
      <c r="AD26" s="38"/>
      <c r="AE26" s="38"/>
      <c r="AF26" s="38">
        <f t="shared" si="2"/>
        <v>1.2</v>
      </c>
      <c r="AG26" s="39">
        <f t="shared" si="3"/>
        <v>5.7</v>
      </c>
      <c r="AI26" s="50">
        <v>4</v>
      </c>
      <c r="AJ26" s="50">
        <v>4</v>
      </c>
      <c r="AK26" s="50">
        <v>5</v>
      </c>
      <c r="AL26" s="52">
        <v>5</v>
      </c>
      <c r="AM26" s="50">
        <v>4</v>
      </c>
      <c r="AN26" s="50">
        <v>4</v>
      </c>
      <c r="AO26" s="50">
        <v>5</v>
      </c>
      <c r="AP26" s="52">
        <v>4</v>
      </c>
      <c r="AQ26" s="52">
        <v>4</v>
      </c>
      <c r="AR26" s="52">
        <v>4</v>
      </c>
      <c r="AS26" s="53">
        <f t="shared" si="4"/>
        <v>43</v>
      </c>
      <c r="AT26" s="45">
        <f t="shared" si="5"/>
        <v>4.5</v>
      </c>
      <c r="AU26" s="45">
        <f t="shared" si="6"/>
        <v>0</v>
      </c>
      <c r="AV26" s="45">
        <f t="shared" si="7"/>
        <v>1.2</v>
      </c>
      <c r="AW26" s="56">
        <f t="shared" si="8"/>
        <v>48.7</v>
      </c>
      <c r="AX26" s="3" t="s">
        <v>162</v>
      </c>
    </row>
    <row r="27" spans="1:49" ht="19.5" customHeight="1">
      <c r="A27" s="15">
        <v>22</v>
      </c>
      <c r="B27" s="54" t="s">
        <v>57</v>
      </c>
      <c r="C27" s="55" t="s">
        <v>58</v>
      </c>
      <c r="D27" s="17"/>
      <c r="E27" s="18"/>
      <c r="F27" s="16" t="s">
        <v>145</v>
      </c>
      <c r="G27" s="19" t="s">
        <v>118</v>
      </c>
      <c r="H27" s="20" t="s">
        <v>135</v>
      </c>
      <c r="I27" s="33"/>
      <c r="J27" s="33"/>
      <c r="K27" s="38">
        <v>2</v>
      </c>
      <c r="L27" s="38"/>
      <c r="M27" s="38"/>
      <c r="N27" s="38"/>
      <c r="O27" s="38"/>
      <c r="P27" s="38"/>
      <c r="Q27" s="38">
        <f t="shared" si="0"/>
        <v>2</v>
      </c>
      <c r="R27" s="38"/>
      <c r="S27" s="38">
        <v>0</v>
      </c>
      <c r="T27" s="38"/>
      <c r="U27" s="38"/>
      <c r="V27" s="38">
        <f t="shared" si="1"/>
        <v>0</v>
      </c>
      <c r="W27" s="38"/>
      <c r="X27" s="38"/>
      <c r="Y27" s="38"/>
      <c r="Z27" s="38"/>
      <c r="AA27" s="38"/>
      <c r="AB27" s="38"/>
      <c r="AC27" s="38"/>
      <c r="AD27" s="38"/>
      <c r="AE27" s="38"/>
      <c r="AF27" s="38">
        <f t="shared" si="2"/>
        <v>0</v>
      </c>
      <c r="AG27" s="39">
        <f t="shared" si="3"/>
        <v>2</v>
      </c>
      <c r="AI27" s="50"/>
      <c r="AJ27" s="50"/>
      <c r="AK27" s="50"/>
      <c r="AL27" s="52"/>
      <c r="AM27" s="50"/>
      <c r="AN27" s="50"/>
      <c r="AO27" s="50"/>
      <c r="AP27" s="52"/>
      <c r="AQ27" s="52"/>
      <c r="AR27" s="52"/>
      <c r="AS27" s="53">
        <f t="shared" si="4"/>
        <v>0</v>
      </c>
      <c r="AT27" s="45">
        <f t="shared" si="5"/>
        <v>2</v>
      </c>
      <c r="AU27" s="45">
        <f t="shared" si="6"/>
        <v>0</v>
      </c>
      <c r="AV27" s="45">
        <f t="shared" si="7"/>
        <v>0</v>
      </c>
      <c r="AW27" s="56">
        <f t="shared" si="8"/>
        <v>2</v>
      </c>
    </row>
    <row r="28" spans="1:50" ht="19.5" customHeight="1">
      <c r="A28" s="15">
        <v>23</v>
      </c>
      <c r="B28" s="47" t="s">
        <v>59</v>
      </c>
      <c r="C28" s="48" t="s">
        <v>39</v>
      </c>
      <c r="D28" s="17"/>
      <c r="E28" s="18"/>
      <c r="F28" s="16" t="s">
        <v>145</v>
      </c>
      <c r="G28" s="19" t="s">
        <v>119</v>
      </c>
      <c r="H28" s="20" t="s">
        <v>141</v>
      </c>
      <c r="I28" s="33"/>
      <c r="J28" s="33"/>
      <c r="K28" s="38">
        <v>2</v>
      </c>
      <c r="L28" s="38"/>
      <c r="M28" s="38"/>
      <c r="N28" s="38"/>
      <c r="O28" s="38"/>
      <c r="P28" s="38"/>
      <c r="Q28" s="38">
        <f t="shared" si="0"/>
        <v>2</v>
      </c>
      <c r="R28" s="38"/>
      <c r="S28" s="38"/>
      <c r="T28" s="38"/>
      <c r="U28" s="38"/>
      <c r="V28" s="38">
        <f t="shared" si="1"/>
        <v>0</v>
      </c>
      <c r="W28" s="38"/>
      <c r="X28" s="38"/>
      <c r="Y28" s="38"/>
      <c r="Z28" s="38"/>
      <c r="AA28" s="38"/>
      <c r="AB28" s="38"/>
      <c r="AC28" s="38"/>
      <c r="AD28" s="38"/>
      <c r="AE28" s="38"/>
      <c r="AF28" s="38">
        <f t="shared" si="2"/>
        <v>0</v>
      </c>
      <c r="AG28" s="39">
        <f t="shared" si="3"/>
        <v>2</v>
      </c>
      <c r="AI28" s="50">
        <v>5</v>
      </c>
      <c r="AJ28" s="50">
        <v>5</v>
      </c>
      <c r="AK28" s="50">
        <v>5</v>
      </c>
      <c r="AL28" s="52">
        <v>5</v>
      </c>
      <c r="AM28" s="50">
        <v>4</v>
      </c>
      <c r="AN28" s="50">
        <v>4</v>
      </c>
      <c r="AO28" s="50">
        <v>5</v>
      </c>
      <c r="AP28" s="52">
        <v>4</v>
      </c>
      <c r="AQ28" s="52">
        <v>4</v>
      </c>
      <c r="AR28" s="52">
        <v>3</v>
      </c>
      <c r="AS28" s="53">
        <f t="shared" si="4"/>
        <v>44</v>
      </c>
      <c r="AT28" s="45">
        <f t="shared" si="5"/>
        <v>2</v>
      </c>
      <c r="AU28" s="45">
        <f t="shared" si="6"/>
        <v>0</v>
      </c>
      <c r="AV28" s="45">
        <f t="shared" si="7"/>
        <v>0</v>
      </c>
      <c r="AW28" s="56">
        <f t="shared" si="8"/>
        <v>46</v>
      </c>
      <c r="AX28" s="3" t="s">
        <v>162</v>
      </c>
    </row>
    <row r="29" spans="1:50" ht="19.5" customHeight="1">
      <c r="A29" s="15">
        <v>24</v>
      </c>
      <c r="B29" s="47" t="s">
        <v>60</v>
      </c>
      <c r="C29" s="48" t="s">
        <v>61</v>
      </c>
      <c r="D29" s="17"/>
      <c r="E29" s="18"/>
      <c r="F29" s="16" t="s">
        <v>145</v>
      </c>
      <c r="G29" s="19" t="s">
        <v>120</v>
      </c>
      <c r="H29" s="20" t="s">
        <v>135</v>
      </c>
      <c r="I29" s="33"/>
      <c r="J29" s="33"/>
      <c r="K29" s="38"/>
      <c r="L29" s="38"/>
      <c r="M29" s="38">
        <v>2</v>
      </c>
      <c r="N29" s="38"/>
      <c r="O29" s="38"/>
      <c r="P29" s="38"/>
      <c r="Q29" s="38">
        <f t="shared" si="0"/>
        <v>2</v>
      </c>
      <c r="R29" s="38"/>
      <c r="S29" s="38"/>
      <c r="T29" s="38"/>
      <c r="U29" s="38"/>
      <c r="V29" s="38">
        <f t="shared" si="1"/>
        <v>0</v>
      </c>
      <c r="W29" s="38"/>
      <c r="X29" s="38"/>
      <c r="Y29" s="38"/>
      <c r="Z29" s="38">
        <v>0.3</v>
      </c>
      <c r="AA29" s="38">
        <v>0.5</v>
      </c>
      <c r="AB29" s="38"/>
      <c r="AC29" s="38"/>
      <c r="AD29" s="38"/>
      <c r="AE29" s="38">
        <v>0.2</v>
      </c>
      <c r="AF29" s="38">
        <f t="shared" si="2"/>
        <v>1</v>
      </c>
      <c r="AG29" s="39">
        <f t="shared" si="3"/>
        <v>3</v>
      </c>
      <c r="AI29" s="50">
        <v>5</v>
      </c>
      <c r="AJ29" s="50">
        <v>5</v>
      </c>
      <c r="AK29" s="50">
        <v>5</v>
      </c>
      <c r="AL29" s="52">
        <v>5</v>
      </c>
      <c r="AM29" s="50">
        <v>4</v>
      </c>
      <c r="AN29" s="50">
        <v>4</v>
      </c>
      <c r="AO29" s="50">
        <v>4</v>
      </c>
      <c r="AP29" s="52">
        <v>4</v>
      </c>
      <c r="AQ29" s="52">
        <v>4</v>
      </c>
      <c r="AR29" s="52">
        <v>4</v>
      </c>
      <c r="AS29" s="53">
        <f t="shared" si="4"/>
        <v>44</v>
      </c>
      <c r="AT29" s="45">
        <f t="shared" si="5"/>
        <v>2</v>
      </c>
      <c r="AU29" s="45">
        <f t="shared" si="6"/>
        <v>0</v>
      </c>
      <c r="AV29" s="45">
        <f t="shared" si="7"/>
        <v>1</v>
      </c>
      <c r="AW29" s="56">
        <f t="shared" si="8"/>
        <v>47</v>
      </c>
      <c r="AX29" s="3" t="s">
        <v>162</v>
      </c>
    </row>
    <row r="30" spans="1:50" ht="19.5" customHeight="1">
      <c r="A30" s="15">
        <v>25</v>
      </c>
      <c r="B30" s="47" t="s">
        <v>62</v>
      </c>
      <c r="C30" s="48" t="s">
        <v>63</v>
      </c>
      <c r="D30" s="17"/>
      <c r="E30" s="18"/>
      <c r="F30" s="16" t="s">
        <v>145</v>
      </c>
      <c r="G30" s="19" t="s">
        <v>121</v>
      </c>
      <c r="H30" s="20" t="s">
        <v>137</v>
      </c>
      <c r="I30" s="33"/>
      <c r="J30" s="33"/>
      <c r="K30" s="38">
        <v>2</v>
      </c>
      <c r="L30" s="38"/>
      <c r="M30" s="38">
        <v>2</v>
      </c>
      <c r="N30" s="38"/>
      <c r="O30" s="38"/>
      <c r="P30" s="38"/>
      <c r="Q30" s="38">
        <f t="shared" si="0"/>
        <v>4</v>
      </c>
      <c r="R30" s="38"/>
      <c r="S30" s="38"/>
      <c r="T30" s="38"/>
      <c r="U30" s="38"/>
      <c r="V30" s="38">
        <f t="shared" si="1"/>
        <v>0</v>
      </c>
      <c r="W30" s="38"/>
      <c r="X30" s="38"/>
      <c r="Y30" s="38"/>
      <c r="Z30" s="38">
        <v>0.5</v>
      </c>
      <c r="AA30" s="38">
        <v>0.3</v>
      </c>
      <c r="AB30" s="38"/>
      <c r="AC30" s="38"/>
      <c r="AD30" s="38"/>
      <c r="AE30" s="38"/>
      <c r="AF30" s="38">
        <f t="shared" si="2"/>
        <v>0.8</v>
      </c>
      <c r="AG30" s="39">
        <f t="shared" si="3"/>
        <v>4.8</v>
      </c>
      <c r="AI30" s="50">
        <v>5</v>
      </c>
      <c r="AJ30" s="50">
        <v>5</v>
      </c>
      <c r="AK30" s="50">
        <v>4</v>
      </c>
      <c r="AL30" s="52">
        <v>5</v>
      </c>
      <c r="AM30" s="50">
        <v>5</v>
      </c>
      <c r="AN30" s="50">
        <v>5</v>
      </c>
      <c r="AO30" s="50">
        <v>5</v>
      </c>
      <c r="AP30" s="52">
        <v>5</v>
      </c>
      <c r="AQ30" s="52">
        <v>4</v>
      </c>
      <c r="AR30" s="52">
        <v>4</v>
      </c>
      <c r="AS30" s="53">
        <f t="shared" si="4"/>
        <v>47</v>
      </c>
      <c r="AT30" s="45">
        <f t="shared" si="5"/>
        <v>4</v>
      </c>
      <c r="AU30" s="45">
        <f t="shared" si="6"/>
        <v>0</v>
      </c>
      <c r="AV30" s="45">
        <f t="shared" si="7"/>
        <v>0.8</v>
      </c>
      <c r="AW30" s="56">
        <f t="shared" si="8"/>
        <v>51.8</v>
      </c>
      <c r="AX30" s="3" t="s">
        <v>162</v>
      </c>
    </row>
    <row r="31" spans="1:50" ht="19.5" customHeight="1">
      <c r="A31" s="15">
        <v>26</v>
      </c>
      <c r="B31" s="47" t="s">
        <v>62</v>
      </c>
      <c r="C31" s="48" t="s">
        <v>64</v>
      </c>
      <c r="D31" s="17"/>
      <c r="E31" s="18"/>
      <c r="F31" s="16" t="s">
        <v>145</v>
      </c>
      <c r="G31" s="19" t="s">
        <v>122</v>
      </c>
      <c r="H31" s="20" t="s">
        <v>135</v>
      </c>
      <c r="I31" s="33"/>
      <c r="J31" s="33"/>
      <c r="K31" s="38"/>
      <c r="L31" s="38"/>
      <c r="M31" s="38"/>
      <c r="N31" s="38"/>
      <c r="O31" s="38"/>
      <c r="P31" s="38">
        <v>0.5</v>
      </c>
      <c r="Q31" s="38">
        <f t="shared" si="0"/>
        <v>0.5</v>
      </c>
      <c r="R31" s="38"/>
      <c r="S31" s="38">
        <v>0.2</v>
      </c>
      <c r="T31" s="38"/>
      <c r="U31" s="38"/>
      <c r="V31" s="38">
        <f t="shared" si="1"/>
        <v>0.2</v>
      </c>
      <c r="W31" s="38"/>
      <c r="X31" s="38"/>
      <c r="Y31" s="38"/>
      <c r="Z31" s="38"/>
      <c r="AA31" s="38">
        <v>0.4</v>
      </c>
      <c r="AB31" s="38">
        <v>1</v>
      </c>
      <c r="AC31" s="38"/>
      <c r="AD31" s="38"/>
      <c r="AE31" s="38"/>
      <c r="AF31" s="38">
        <f t="shared" si="2"/>
        <v>1.4</v>
      </c>
      <c r="AG31" s="39">
        <f t="shared" si="3"/>
        <v>2.0999999999999996</v>
      </c>
      <c r="AI31" s="50">
        <v>5</v>
      </c>
      <c r="AJ31" s="50">
        <v>5</v>
      </c>
      <c r="AK31" s="50">
        <v>5</v>
      </c>
      <c r="AL31" s="52">
        <v>5</v>
      </c>
      <c r="AM31" s="50">
        <v>4</v>
      </c>
      <c r="AN31" s="50">
        <v>4</v>
      </c>
      <c r="AO31" s="50">
        <v>4</v>
      </c>
      <c r="AP31" s="52">
        <v>4</v>
      </c>
      <c r="AQ31" s="52">
        <v>4</v>
      </c>
      <c r="AR31" s="52">
        <v>4</v>
      </c>
      <c r="AS31" s="53">
        <f t="shared" si="4"/>
        <v>44</v>
      </c>
      <c r="AT31" s="45">
        <f t="shared" si="5"/>
        <v>0.5</v>
      </c>
      <c r="AU31" s="45">
        <f t="shared" si="6"/>
        <v>0.2</v>
      </c>
      <c r="AV31" s="45">
        <f t="shared" si="7"/>
        <v>1.4</v>
      </c>
      <c r="AW31" s="56">
        <f t="shared" si="8"/>
        <v>46.1</v>
      </c>
      <c r="AX31" s="3" t="s">
        <v>162</v>
      </c>
    </row>
    <row r="32" spans="1:50" ht="19.5" customHeight="1">
      <c r="A32" s="15">
        <v>27</v>
      </c>
      <c r="B32" s="47" t="s">
        <v>65</v>
      </c>
      <c r="C32" s="48" t="s">
        <v>66</v>
      </c>
      <c r="D32" s="17"/>
      <c r="E32" s="18"/>
      <c r="F32" s="16" t="s">
        <v>145</v>
      </c>
      <c r="G32" s="19" t="s">
        <v>123</v>
      </c>
      <c r="H32" s="20" t="s">
        <v>135</v>
      </c>
      <c r="I32" s="33"/>
      <c r="J32" s="33"/>
      <c r="K32" s="38">
        <v>2</v>
      </c>
      <c r="L32" s="38"/>
      <c r="M32" s="38"/>
      <c r="N32" s="38"/>
      <c r="O32" s="38"/>
      <c r="P32" s="38"/>
      <c r="Q32" s="38">
        <f t="shared" si="0"/>
        <v>2</v>
      </c>
      <c r="R32" s="38"/>
      <c r="S32" s="38"/>
      <c r="T32" s="38"/>
      <c r="U32" s="38"/>
      <c r="V32" s="38">
        <f t="shared" si="1"/>
        <v>0</v>
      </c>
      <c r="W32" s="38"/>
      <c r="X32" s="38"/>
      <c r="Y32" s="38"/>
      <c r="Z32" s="38"/>
      <c r="AA32" s="38"/>
      <c r="AB32" s="38"/>
      <c r="AC32" s="38"/>
      <c r="AD32" s="38"/>
      <c r="AE32" s="38"/>
      <c r="AF32" s="38">
        <f t="shared" si="2"/>
        <v>0</v>
      </c>
      <c r="AG32" s="39">
        <f t="shared" si="3"/>
        <v>2</v>
      </c>
      <c r="AI32" s="50">
        <v>4</v>
      </c>
      <c r="AJ32" s="50">
        <v>4</v>
      </c>
      <c r="AK32" s="50">
        <v>4</v>
      </c>
      <c r="AL32" s="52">
        <v>4</v>
      </c>
      <c r="AM32" s="50">
        <v>5</v>
      </c>
      <c r="AN32" s="50">
        <v>5</v>
      </c>
      <c r="AO32" s="50">
        <v>4</v>
      </c>
      <c r="AP32" s="52">
        <v>3</v>
      </c>
      <c r="AQ32" s="52">
        <v>3</v>
      </c>
      <c r="AR32" s="52">
        <v>3</v>
      </c>
      <c r="AS32" s="53">
        <f t="shared" si="4"/>
        <v>39</v>
      </c>
      <c r="AT32" s="45">
        <f t="shared" si="5"/>
        <v>2</v>
      </c>
      <c r="AU32" s="45">
        <f t="shared" si="6"/>
        <v>0</v>
      </c>
      <c r="AV32" s="45">
        <f t="shared" si="7"/>
        <v>0</v>
      </c>
      <c r="AW32" s="56">
        <f t="shared" si="8"/>
        <v>41</v>
      </c>
      <c r="AX32" s="3" t="s">
        <v>162</v>
      </c>
    </row>
    <row r="33" spans="1:49" ht="19.5" customHeight="1">
      <c r="A33" s="15">
        <v>28</v>
      </c>
      <c r="B33" s="54" t="s">
        <v>67</v>
      </c>
      <c r="C33" s="55" t="s">
        <v>66</v>
      </c>
      <c r="D33" s="17"/>
      <c r="E33" s="22"/>
      <c r="F33" s="16" t="s">
        <v>145</v>
      </c>
      <c r="G33" s="19" t="s">
        <v>124</v>
      </c>
      <c r="H33" s="20" t="s">
        <v>138</v>
      </c>
      <c r="I33" s="33"/>
      <c r="J33" s="33"/>
      <c r="K33" s="38"/>
      <c r="L33" s="38"/>
      <c r="M33" s="38">
        <v>1</v>
      </c>
      <c r="N33" s="38"/>
      <c r="O33" s="38"/>
      <c r="P33" s="38">
        <v>0.5</v>
      </c>
      <c r="Q33" s="38">
        <f t="shared" si="0"/>
        <v>1.5</v>
      </c>
      <c r="R33" s="38"/>
      <c r="S33" s="38">
        <v>0.4</v>
      </c>
      <c r="T33" s="38">
        <v>3.5</v>
      </c>
      <c r="U33" s="38">
        <v>2</v>
      </c>
      <c r="V33" s="38">
        <f t="shared" si="1"/>
        <v>5.9</v>
      </c>
      <c r="W33" s="38">
        <v>6</v>
      </c>
      <c r="X33" s="38"/>
      <c r="Y33" s="38"/>
      <c r="Z33" s="38"/>
      <c r="AA33" s="38">
        <v>0.5</v>
      </c>
      <c r="AB33" s="38"/>
      <c r="AC33" s="38">
        <v>0.3</v>
      </c>
      <c r="AD33" s="38"/>
      <c r="AE33" s="38">
        <v>2</v>
      </c>
      <c r="AF33" s="38">
        <f t="shared" si="2"/>
        <v>8.8</v>
      </c>
      <c r="AG33" s="39">
        <f t="shared" si="3"/>
        <v>16.200000000000003</v>
      </c>
      <c r="AI33" s="50"/>
      <c r="AJ33" s="50"/>
      <c r="AK33" s="50"/>
      <c r="AL33" s="52"/>
      <c r="AM33" s="50"/>
      <c r="AN33" s="50"/>
      <c r="AO33" s="50"/>
      <c r="AP33" s="52"/>
      <c r="AQ33" s="52"/>
      <c r="AR33" s="52"/>
      <c r="AS33" s="53">
        <f t="shared" si="4"/>
        <v>0</v>
      </c>
      <c r="AT33" s="45">
        <f t="shared" si="5"/>
        <v>1.5</v>
      </c>
      <c r="AU33" s="45">
        <f t="shared" si="6"/>
        <v>5.9</v>
      </c>
      <c r="AV33" s="45">
        <f t="shared" si="7"/>
        <v>8.8</v>
      </c>
      <c r="AW33" s="56">
        <f t="shared" si="8"/>
        <v>16.200000000000003</v>
      </c>
    </row>
    <row r="34" spans="1:50" ht="19.5" customHeight="1">
      <c r="A34" s="15">
        <v>29</v>
      </c>
      <c r="B34" s="47" t="s">
        <v>68</v>
      </c>
      <c r="C34" s="48" t="s">
        <v>69</v>
      </c>
      <c r="D34" s="17"/>
      <c r="E34" s="22"/>
      <c r="F34" s="16" t="s">
        <v>145</v>
      </c>
      <c r="G34" s="19" t="s">
        <v>125</v>
      </c>
      <c r="H34" s="20" t="s">
        <v>135</v>
      </c>
      <c r="I34" s="33"/>
      <c r="J34" s="33"/>
      <c r="K34" s="38"/>
      <c r="L34" s="38">
        <v>1.5</v>
      </c>
      <c r="M34" s="38"/>
      <c r="N34" s="38">
        <v>1</v>
      </c>
      <c r="O34" s="38"/>
      <c r="P34" s="38">
        <v>0.5</v>
      </c>
      <c r="Q34" s="38">
        <f t="shared" si="0"/>
        <v>3</v>
      </c>
      <c r="R34" s="38">
        <v>3</v>
      </c>
      <c r="S34" s="38">
        <v>1</v>
      </c>
      <c r="T34" s="38"/>
      <c r="U34" s="38"/>
      <c r="V34" s="38">
        <f t="shared" si="1"/>
        <v>4</v>
      </c>
      <c r="W34" s="38"/>
      <c r="X34" s="38">
        <v>3</v>
      </c>
      <c r="Y34" s="38"/>
      <c r="Z34" s="38"/>
      <c r="AA34" s="38"/>
      <c r="AB34" s="38"/>
      <c r="AC34" s="38"/>
      <c r="AD34" s="38"/>
      <c r="AE34" s="38"/>
      <c r="AF34" s="38">
        <f t="shared" si="2"/>
        <v>3</v>
      </c>
      <c r="AG34" s="39">
        <f t="shared" si="3"/>
        <v>10</v>
      </c>
      <c r="AI34" s="50">
        <v>4</v>
      </c>
      <c r="AJ34" s="50">
        <v>4</v>
      </c>
      <c r="AK34" s="50">
        <v>4</v>
      </c>
      <c r="AL34" s="52">
        <v>4</v>
      </c>
      <c r="AM34" s="50">
        <v>3</v>
      </c>
      <c r="AN34" s="50">
        <v>4</v>
      </c>
      <c r="AO34" s="50">
        <v>4</v>
      </c>
      <c r="AP34" s="52">
        <v>5</v>
      </c>
      <c r="AQ34" s="52">
        <v>5</v>
      </c>
      <c r="AR34" s="52">
        <v>5</v>
      </c>
      <c r="AS34" s="53">
        <f t="shared" si="4"/>
        <v>42</v>
      </c>
      <c r="AT34" s="45">
        <f t="shared" si="5"/>
        <v>3</v>
      </c>
      <c r="AU34" s="45">
        <f t="shared" si="6"/>
        <v>4</v>
      </c>
      <c r="AV34" s="45">
        <f t="shared" si="7"/>
        <v>3</v>
      </c>
      <c r="AW34" s="56">
        <f t="shared" si="8"/>
        <v>52</v>
      </c>
      <c r="AX34" s="3" t="s">
        <v>162</v>
      </c>
    </row>
    <row r="35" spans="1:50" ht="19.5" customHeight="1">
      <c r="A35" s="15">
        <v>30</v>
      </c>
      <c r="B35" s="47" t="s">
        <v>70</v>
      </c>
      <c r="C35" s="48" t="s">
        <v>71</v>
      </c>
      <c r="D35" s="17"/>
      <c r="E35" s="18"/>
      <c r="F35" s="16" t="s">
        <v>146</v>
      </c>
      <c r="G35" s="19" t="s">
        <v>126</v>
      </c>
      <c r="H35" s="20" t="s">
        <v>135</v>
      </c>
      <c r="I35" s="33"/>
      <c r="J35" s="33"/>
      <c r="K35" s="38"/>
      <c r="L35" s="38"/>
      <c r="M35" s="38">
        <v>1</v>
      </c>
      <c r="N35" s="38"/>
      <c r="O35" s="38"/>
      <c r="P35" s="38"/>
      <c r="Q35" s="38">
        <f t="shared" si="0"/>
        <v>1</v>
      </c>
      <c r="R35" s="38"/>
      <c r="S35" s="38">
        <v>0.4</v>
      </c>
      <c r="T35" s="38">
        <v>1</v>
      </c>
      <c r="U35" s="38">
        <v>0.5</v>
      </c>
      <c r="V35" s="38">
        <f t="shared" si="1"/>
        <v>1.9</v>
      </c>
      <c r="W35" s="38"/>
      <c r="X35" s="38"/>
      <c r="Y35" s="38">
        <v>2.5</v>
      </c>
      <c r="Z35" s="38"/>
      <c r="AA35" s="38"/>
      <c r="AB35" s="38">
        <v>2</v>
      </c>
      <c r="AC35" s="38">
        <v>0.2</v>
      </c>
      <c r="AD35" s="38"/>
      <c r="AE35" s="38"/>
      <c r="AF35" s="38">
        <f t="shared" si="2"/>
        <v>4.7</v>
      </c>
      <c r="AG35" s="39">
        <f t="shared" si="3"/>
        <v>7.6</v>
      </c>
      <c r="AI35" s="50">
        <v>5</v>
      </c>
      <c r="AJ35" s="50">
        <v>5</v>
      </c>
      <c r="AK35" s="50">
        <v>5</v>
      </c>
      <c r="AL35" s="52">
        <v>5</v>
      </c>
      <c r="AM35" s="50">
        <v>5</v>
      </c>
      <c r="AN35" s="50">
        <v>5</v>
      </c>
      <c r="AO35" s="50">
        <v>5</v>
      </c>
      <c r="AP35" s="52">
        <v>5</v>
      </c>
      <c r="AQ35" s="52">
        <v>5</v>
      </c>
      <c r="AR35" s="52">
        <v>5</v>
      </c>
      <c r="AS35" s="53">
        <v>50</v>
      </c>
      <c r="AT35" s="45">
        <f t="shared" si="5"/>
        <v>1</v>
      </c>
      <c r="AU35" s="45">
        <f t="shared" si="6"/>
        <v>1.9</v>
      </c>
      <c r="AV35" s="45">
        <f t="shared" si="7"/>
        <v>4.7</v>
      </c>
      <c r="AW35" s="56">
        <f t="shared" si="8"/>
        <v>57.6</v>
      </c>
      <c r="AX35" s="3" t="s">
        <v>162</v>
      </c>
    </row>
    <row r="36" spans="1:49" ht="19.5" customHeight="1">
      <c r="A36" s="15">
        <v>31</v>
      </c>
      <c r="B36" s="54" t="s">
        <v>72</v>
      </c>
      <c r="C36" s="55" t="s">
        <v>73</v>
      </c>
      <c r="D36" s="17"/>
      <c r="E36" s="22"/>
      <c r="F36" s="16" t="s">
        <v>145</v>
      </c>
      <c r="G36" s="19" t="s">
        <v>100</v>
      </c>
      <c r="H36" s="20" t="s">
        <v>135</v>
      </c>
      <c r="I36" s="33"/>
      <c r="J36" s="33"/>
      <c r="K36" s="38">
        <v>2</v>
      </c>
      <c r="L36" s="38"/>
      <c r="M36" s="38">
        <v>2</v>
      </c>
      <c r="N36" s="38"/>
      <c r="O36" s="38"/>
      <c r="P36" s="38">
        <v>0.5</v>
      </c>
      <c r="Q36" s="38">
        <f t="shared" si="0"/>
        <v>4.5</v>
      </c>
      <c r="R36" s="38">
        <v>0</v>
      </c>
      <c r="S36" s="38">
        <v>0.6</v>
      </c>
      <c r="T36" s="38">
        <v>0.5</v>
      </c>
      <c r="U36" s="38">
        <v>0</v>
      </c>
      <c r="V36" s="38">
        <f t="shared" si="1"/>
        <v>1.1</v>
      </c>
      <c r="W36" s="38">
        <v>6</v>
      </c>
      <c r="X36" s="38"/>
      <c r="Y36" s="38"/>
      <c r="Z36" s="38"/>
      <c r="AA36" s="38">
        <v>0.5</v>
      </c>
      <c r="AB36" s="38"/>
      <c r="AC36" s="38"/>
      <c r="AD36" s="38">
        <v>0</v>
      </c>
      <c r="AE36" s="38">
        <v>1.3</v>
      </c>
      <c r="AF36" s="38">
        <f t="shared" si="2"/>
        <v>7.8</v>
      </c>
      <c r="AG36" s="39">
        <f t="shared" si="3"/>
        <v>13.399999999999999</v>
      </c>
      <c r="AI36" s="50"/>
      <c r="AJ36" s="50"/>
      <c r="AK36" s="50"/>
      <c r="AL36" s="52"/>
      <c r="AM36" s="50"/>
      <c r="AN36" s="50"/>
      <c r="AO36" s="50"/>
      <c r="AP36" s="52"/>
      <c r="AQ36" s="52"/>
      <c r="AR36" s="52"/>
      <c r="AS36" s="53">
        <f t="shared" si="4"/>
        <v>0</v>
      </c>
      <c r="AT36" s="45">
        <f t="shared" si="5"/>
        <v>4.5</v>
      </c>
      <c r="AU36" s="45">
        <f t="shared" si="6"/>
        <v>1.1</v>
      </c>
      <c r="AV36" s="45">
        <f t="shared" si="7"/>
        <v>7.8</v>
      </c>
      <c r="AW36" s="56">
        <f t="shared" si="8"/>
        <v>13.399999999999999</v>
      </c>
    </row>
    <row r="37" spans="1:50" ht="19.5" customHeight="1">
      <c r="A37" s="15">
        <v>32</v>
      </c>
      <c r="B37" s="47" t="s">
        <v>74</v>
      </c>
      <c r="C37" s="48" t="s">
        <v>75</v>
      </c>
      <c r="D37" s="17"/>
      <c r="E37" s="22"/>
      <c r="F37" s="16" t="s">
        <v>145</v>
      </c>
      <c r="G37" s="19" t="s">
        <v>127</v>
      </c>
      <c r="H37" s="20" t="s">
        <v>137</v>
      </c>
      <c r="I37" s="33"/>
      <c r="J37" s="33"/>
      <c r="K37" s="38">
        <v>2</v>
      </c>
      <c r="L37" s="38"/>
      <c r="M37" s="38">
        <v>2</v>
      </c>
      <c r="N37" s="38"/>
      <c r="O37" s="38"/>
      <c r="P37" s="38"/>
      <c r="Q37" s="38">
        <f t="shared" si="0"/>
        <v>4</v>
      </c>
      <c r="R37" s="38"/>
      <c r="S37" s="38">
        <v>0.2</v>
      </c>
      <c r="T37" s="38"/>
      <c r="U37" s="38"/>
      <c r="V37" s="38">
        <f t="shared" si="1"/>
        <v>0.2</v>
      </c>
      <c r="W37" s="38">
        <v>2</v>
      </c>
      <c r="X37" s="38"/>
      <c r="Y37" s="38"/>
      <c r="Z37" s="38"/>
      <c r="AA37" s="38">
        <v>0.5</v>
      </c>
      <c r="AB37" s="38">
        <v>0.4</v>
      </c>
      <c r="AC37" s="38"/>
      <c r="AD37" s="38"/>
      <c r="AE37" s="38">
        <v>0.5</v>
      </c>
      <c r="AF37" s="38">
        <f t="shared" si="2"/>
        <v>3.4</v>
      </c>
      <c r="AG37" s="39">
        <f t="shared" si="3"/>
        <v>7.6</v>
      </c>
      <c r="AH37" s="3" t="s">
        <v>161</v>
      </c>
      <c r="AI37" s="50">
        <v>5</v>
      </c>
      <c r="AJ37" s="50">
        <v>5</v>
      </c>
      <c r="AK37" s="50">
        <v>5</v>
      </c>
      <c r="AL37" s="52">
        <v>5</v>
      </c>
      <c r="AM37" s="50">
        <v>5</v>
      </c>
      <c r="AN37" s="50">
        <v>5</v>
      </c>
      <c r="AO37" s="50">
        <v>5</v>
      </c>
      <c r="AP37" s="52">
        <v>5</v>
      </c>
      <c r="AQ37" s="52">
        <v>5</v>
      </c>
      <c r="AR37" s="52">
        <v>5</v>
      </c>
      <c r="AS37" s="53">
        <f t="shared" si="4"/>
        <v>50</v>
      </c>
      <c r="AT37" s="45">
        <f t="shared" si="5"/>
        <v>4</v>
      </c>
      <c r="AU37" s="45">
        <f t="shared" si="6"/>
        <v>0.2</v>
      </c>
      <c r="AV37" s="45">
        <f t="shared" si="7"/>
        <v>3.4</v>
      </c>
      <c r="AW37" s="56">
        <f t="shared" si="8"/>
        <v>57.6</v>
      </c>
      <c r="AX37" s="3" t="s">
        <v>162</v>
      </c>
    </row>
    <row r="38" spans="1:50" ht="19.5" customHeight="1">
      <c r="A38" s="15">
        <v>33</v>
      </c>
      <c r="B38" s="47" t="s">
        <v>76</v>
      </c>
      <c r="C38" s="48" t="s">
        <v>71</v>
      </c>
      <c r="D38" s="17"/>
      <c r="E38" s="22"/>
      <c r="F38" s="16" t="s">
        <v>145</v>
      </c>
      <c r="G38" s="19" t="s">
        <v>128</v>
      </c>
      <c r="H38" s="20" t="s">
        <v>134</v>
      </c>
      <c r="I38" s="33"/>
      <c r="J38" s="33"/>
      <c r="K38" s="38">
        <v>2</v>
      </c>
      <c r="L38" s="38"/>
      <c r="M38" s="38">
        <v>1</v>
      </c>
      <c r="N38" s="38"/>
      <c r="O38" s="38"/>
      <c r="P38" s="38">
        <v>0</v>
      </c>
      <c r="Q38" s="38">
        <f t="shared" si="0"/>
        <v>3</v>
      </c>
      <c r="R38" s="38"/>
      <c r="S38" s="38">
        <v>0.6</v>
      </c>
      <c r="T38" s="38">
        <v>0.5</v>
      </c>
      <c r="U38" s="38">
        <v>1</v>
      </c>
      <c r="V38" s="38">
        <f t="shared" si="1"/>
        <v>2.1</v>
      </c>
      <c r="W38" s="38">
        <v>6</v>
      </c>
      <c r="X38" s="38"/>
      <c r="Y38" s="38"/>
      <c r="Z38" s="38"/>
      <c r="AA38" s="38">
        <v>0.3</v>
      </c>
      <c r="AB38" s="38">
        <v>0</v>
      </c>
      <c r="AC38" s="38"/>
      <c r="AD38" s="38"/>
      <c r="AE38" s="38">
        <v>2</v>
      </c>
      <c r="AF38" s="38">
        <f t="shared" si="2"/>
        <v>8.3</v>
      </c>
      <c r="AG38" s="39">
        <f t="shared" si="3"/>
        <v>13.4</v>
      </c>
      <c r="AH38" s="3" t="s">
        <v>161</v>
      </c>
      <c r="AI38" s="50">
        <v>5</v>
      </c>
      <c r="AJ38" s="50">
        <v>5</v>
      </c>
      <c r="AK38" s="50">
        <v>5</v>
      </c>
      <c r="AL38" s="52">
        <v>5</v>
      </c>
      <c r="AM38" s="50">
        <v>3</v>
      </c>
      <c r="AN38" s="50">
        <v>4</v>
      </c>
      <c r="AO38" s="50">
        <v>4</v>
      </c>
      <c r="AP38" s="52">
        <v>5</v>
      </c>
      <c r="AQ38" s="52">
        <v>5</v>
      </c>
      <c r="AR38" s="52">
        <v>3</v>
      </c>
      <c r="AS38" s="53">
        <f t="shared" si="4"/>
        <v>44</v>
      </c>
      <c r="AT38" s="45">
        <f t="shared" si="5"/>
        <v>3</v>
      </c>
      <c r="AU38" s="45">
        <f t="shared" si="6"/>
        <v>2.1</v>
      </c>
      <c r="AV38" s="45">
        <f t="shared" si="7"/>
        <v>8.3</v>
      </c>
      <c r="AW38" s="56">
        <f t="shared" si="8"/>
        <v>57.4</v>
      </c>
      <c r="AX38" s="3" t="s">
        <v>162</v>
      </c>
    </row>
    <row r="39" spans="1:50" ht="19.5" customHeight="1">
      <c r="A39" s="15">
        <v>34</v>
      </c>
      <c r="B39" s="47" t="s">
        <v>77</v>
      </c>
      <c r="C39" s="48" t="s">
        <v>20</v>
      </c>
      <c r="D39" s="17"/>
      <c r="E39" s="22"/>
      <c r="F39" s="16" t="s">
        <v>145</v>
      </c>
      <c r="G39" s="19" t="s">
        <v>126</v>
      </c>
      <c r="H39" s="20" t="s">
        <v>135</v>
      </c>
      <c r="I39" s="33"/>
      <c r="J39" s="33"/>
      <c r="K39" s="38">
        <v>2</v>
      </c>
      <c r="L39" s="38"/>
      <c r="M39" s="38">
        <v>2</v>
      </c>
      <c r="N39" s="38"/>
      <c r="O39" s="38"/>
      <c r="P39" s="38"/>
      <c r="Q39" s="38">
        <f t="shared" si="0"/>
        <v>4</v>
      </c>
      <c r="R39" s="38"/>
      <c r="S39" s="38"/>
      <c r="T39" s="38"/>
      <c r="U39" s="38">
        <v>0</v>
      </c>
      <c r="V39" s="38">
        <f t="shared" si="1"/>
        <v>0</v>
      </c>
      <c r="W39" s="38">
        <v>2</v>
      </c>
      <c r="X39" s="38"/>
      <c r="Y39" s="38"/>
      <c r="Z39" s="38"/>
      <c r="AA39" s="38">
        <v>0.4</v>
      </c>
      <c r="AB39" s="38"/>
      <c r="AC39" s="38"/>
      <c r="AD39" s="38"/>
      <c r="AE39" s="38">
        <v>0.5</v>
      </c>
      <c r="AF39" s="38">
        <f t="shared" si="2"/>
        <v>2.9</v>
      </c>
      <c r="AG39" s="39">
        <f t="shared" si="3"/>
        <v>6.9</v>
      </c>
      <c r="AH39" s="3" t="s">
        <v>161</v>
      </c>
      <c r="AI39" s="50">
        <v>3</v>
      </c>
      <c r="AJ39" s="50">
        <v>4</v>
      </c>
      <c r="AK39" s="50">
        <v>5</v>
      </c>
      <c r="AL39" s="52">
        <v>4</v>
      </c>
      <c r="AM39" s="50">
        <v>3</v>
      </c>
      <c r="AN39" s="50">
        <v>4</v>
      </c>
      <c r="AO39" s="50">
        <v>4</v>
      </c>
      <c r="AP39" s="52">
        <v>3</v>
      </c>
      <c r="AQ39" s="52">
        <v>4</v>
      </c>
      <c r="AR39" s="52">
        <v>3</v>
      </c>
      <c r="AS39" s="53">
        <f t="shared" si="4"/>
        <v>37</v>
      </c>
      <c r="AT39" s="45">
        <f aca="true" t="shared" si="9" ref="AT39:AT50">Q39</f>
        <v>4</v>
      </c>
      <c r="AU39" s="45">
        <f aca="true" t="shared" si="10" ref="AU39:AU50">V39</f>
        <v>0</v>
      </c>
      <c r="AV39" s="45">
        <f aca="true" t="shared" si="11" ref="AV39:AV50">AF39</f>
        <v>2.9</v>
      </c>
      <c r="AW39" s="56">
        <f t="shared" si="8"/>
        <v>43.9</v>
      </c>
      <c r="AX39" s="3" t="s">
        <v>162</v>
      </c>
    </row>
    <row r="40" spans="1:50" ht="19.5" customHeight="1">
      <c r="A40" s="15">
        <v>35</v>
      </c>
      <c r="B40" s="47" t="s">
        <v>78</v>
      </c>
      <c r="C40" s="48" t="s">
        <v>79</v>
      </c>
      <c r="D40" s="17"/>
      <c r="E40" s="22"/>
      <c r="F40" s="16" t="s">
        <v>145</v>
      </c>
      <c r="G40" s="19" t="s">
        <v>129</v>
      </c>
      <c r="H40" s="20" t="s">
        <v>135</v>
      </c>
      <c r="I40" s="33"/>
      <c r="J40" s="33"/>
      <c r="K40" s="38"/>
      <c r="L40" s="38"/>
      <c r="M40" s="38"/>
      <c r="N40" s="38"/>
      <c r="O40" s="38">
        <v>0.5</v>
      </c>
      <c r="P40" s="38">
        <v>0.5</v>
      </c>
      <c r="Q40" s="38">
        <f t="shared" si="0"/>
        <v>1</v>
      </c>
      <c r="R40" s="38"/>
      <c r="S40" s="38"/>
      <c r="T40" s="38"/>
      <c r="U40" s="38"/>
      <c r="V40" s="38">
        <f t="shared" si="1"/>
        <v>0</v>
      </c>
      <c r="W40" s="38"/>
      <c r="X40" s="38"/>
      <c r="Y40" s="38"/>
      <c r="Z40" s="38">
        <v>0.4</v>
      </c>
      <c r="AA40" s="38"/>
      <c r="AB40" s="38"/>
      <c r="AC40" s="38"/>
      <c r="AD40" s="38"/>
      <c r="AE40" s="38"/>
      <c r="AF40" s="38">
        <f t="shared" si="2"/>
        <v>0.4</v>
      </c>
      <c r="AG40" s="39">
        <f t="shared" si="3"/>
        <v>1.4</v>
      </c>
      <c r="AH40" s="3" t="s">
        <v>161</v>
      </c>
      <c r="AI40" s="50">
        <v>2</v>
      </c>
      <c r="AJ40" s="50">
        <v>2</v>
      </c>
      <c r="AK40" s="50">
        <v>3</v>
      </c>
      <c r="AL40" s="52">
        <v>4</v>
      </c>
      <c r="AM40" s="50">
        <v>2</v>
      </c>
      <c r="AN40" s="50">
        <v>3</v>
      </c>
      <c r="AO40" s="50">
        <v>4</v>
      </c>
      <c r="AP40" s="52">
        <v>4</v>
      </c>
      <c r="AQ40" s="52">
        <v>2</v>
      </c>
      <c r="AR40" s="52">
        <v>2</v>
      </c>
      <c r="AS40" s="53">
        <f aca="true" t="shared" si="12" ref="AS40:AS50">SUM(AI40:AR40)</f>
        <v>28</v>
      </c>
      <c r="AT40" s="45">
        <f t="shared" si="9"/>
        <v>1</v>
      </c>
      <c r="AU40" s="45">
        <f t="shared" si="10"/>
        <v>0</v>
      </c>
      <c r="AV40" s="45">
        <f t="shared" si="11"/>
        <v>0.4</v>
      </c>
      <c r="AW40" s="56">
        <f aca="true" t="shared" si="13" ref="AW40:AW50">SUM(AI40:AR40)+SUM(AT40:AV40)</f>
        <v>29.4</v>
      </c>
      <c r="AX40" s="3" t="s">
        <v>162</v>
      </c>
    </row>
    <row r="41" spans="1:49" ht="20.25" customHeight="1">
      <c r="A41" s="15">
        <v>36</v>
      </c>
      <c r="B41" s="54" t="s">
        <v>80</v>
      </c>
      <c r="C41" s="55" t="s">
        <v>81</v>
      </c>
      <c r="D41" s="17"/>
      <c r="E41" s="22"/>
      <c r="F41" s="16" t="s">
        <v>145</v>
      </c>
      <c r="G41" s="19" t="s">
        <v>130</v>
      </c>
      <c r="H41" s="20" t="s">
        <v>135</v>
      </c>
      <c r="I41" s="33"/>
      <c r="J41" s="33"/>
      <c r="K41" s="38"/>
      <c r="L41" s="38"/>
      <c r="M41" s="38">
        <v>1</v>
      </c>
      <c r="N41" s="38">
        <v>0</v>
      </c>
      <c r="O41" s="38"/>
      <c r="P41" s="38">
        <v>0</v>
      </c>
      <c r="Q41" s="38">
        <f t="shared" si="0"/>
        <v>1</v>
      </c>
      <c r="R41" s="38">
        <v>0</v>
      </c>
      <c r="S41" s="38"/>
      <c r="T41" s="38">
        <v>0.5</v>
      </c>
      <c r="U41" s="38"/>
      <c r="V41" s="38">
        <f t="shared" si="1"/>
        <v>0.5</v>
      </c>
      <c r="W41" s="38"/>
      <c r="X41" s="38">
        <v>0</v>
      </c>
      <c r="Y41" s="38"/>
      <c r="Z41" s="38"/>
      <c r="AA41" s="38"/>
      <c r="AB41" s="38"/>
      <c r="AC41" s="38"/>
      <c r="AD41" s="38"/>
      <c r="AE41" s="38"/>
      <c r="AF41" s="38">
        <f t="shared" si="2"/>
        <v>0</v>
      </c>
      <c r="AG41" s="39">
        <f t="shared" si="3"/>
        <v>1.5</v>
      </c>
      <c r="AI41" s="50"/>
      <c r="AJ41" s="50"/>
      <c r="AK41" s="50"/>
      <c r="AL41" s="52"/>
      <c r="AM41" s="50"/>
      <c r="AN41" s="50"/>
      <c r="AO41" s="50"/>
      <c r="AP41" s="52"/>
      <c r="AQ41" s="52"/>
      <c r="AR41" s="52"/>
      <c r="AS41" s="53">
        <f t="shared" si="12"/>
        <v>0</v>
      </c>
      <c r="AT41" s="45">
        <f t="shared" si="9"/>
        <v>1</v>
      </c>
      <c r="AU41" s="45">
        <f t="shared" si="10"/>
        <v>0.5</v>
      </c>
      <c r="AV41" s="45">
        <f t="shared" si="11"/>
        <v>0</v>
      </c>
      <c r="AW41" s="56">
        <f t="shared" si="13"/>
        <v>1.5</v>
      </c>
    </row>
    <row r="42" spans="1:50" ht="19.5" customHeight="1">
      <c r="A42" s="15">
        <v>37</v>
      </c>
      <c r="B42" s="47" t="s">
        <v>82</v>
      </c>
      <c r="C42" s="48" t="s">
        <v>45</v>
      </c>
      <c r="D42" s="17"/>
      <c r="E42" s="22"/>
      <c r="F42" s="16" t="s">
        <v>145</v>
      </c>
      <c r="G42" s="19" t="s">
        <v>131</v>
      </c>
      <c r="H42" s="20" t="s">
        <v>137</v>
      </c>
      <c r="I42" s="33"/>
      <c r="J42" s="33"/>
      <c r="K42" s="38">
        <v>2</v>
      </c>
      <c r="L42" s="38"/>
      <c r="M42" s="38"/>
      <c r="N42" s="38">
        <v>0.5</v>
      </c>
      <c r="O42" s="38"/>
      <c r="P42" s="38"/>
      <c r="Q42" s="38">
        <f t="shared" si="0"/>
        <v>2.5</v>
      </c>
      <c r="R42" s="38"/>
      <c r="S42" s="38"/>
      <c r="T42" s="38">
        <v>0.5</v>
      </c>
      <c r="U42" s="38"/>
      <c r="V42" s="38">
        <f t="shared" si="1"/>
        <v>0.5</v>
      </c>
      <c r="W42" s="38"/>
      <c r="X42" s="38"/>
      <c r="Y42" s="38"/>
      <c r="Z42" s="38">
        <v>0.1</v>
      </c>
      <c r="AA42" s="38">
        <v>0.5</v>
      </c>
      <c r="AB42" s="38"/>
      <c r="AC42" s="38">
        <v>0.1</v>
      </c>
      <c r="AD42" s="38"/>
      <c r="AE42" s="38"/>
      <c r="AF42" s="38">
        <f t="shared" si="2"/>
        <v>0.7</v>
      </c>
      <c r="AG42" s="39">
        <f t="shared" si="3"/>
        <v>3.7</v>
      </c>
      <c r="AI42" s="50">
        <v>5</v>
      </c>
      <c r="AJ42" s="50">
        <v>3</v>
      </c>
      <c r="AK42" s="50">
        <v>3</v>
      </c>
      <c r="AL42" s="52">
        <v>5</v>
      </c>
      <c r="AM42" s="50">
        <v>5</v>
      </c>
      <c r="AN42" s="50">
        <v>5</v>
      </c>
      <c r="AO42" s="50">
        <v>3</v>
      </c>
      <c r="AP42" s="52">
        <v>4</v>
      </c>
      <c r="AQ42" s="52">
        <v>3</v>
      </c>
      <c r="AR42" s="52">
        <v>4</v>
      </c>
      <c r="AS42" s="53">
        <f t="shared" si="12"/>
        <v>40</v>
      </c>
      <c r="AT42" s="45">
        <f t="shared" si="9"/>
        <v>2.5</v>
      </c>
      <c r="AU42" s="45">
        <f t="shared" si="10"/>
        <v>0.5</v>
      </c>
      <c r="AV42" s="45">
        <f t="shared" si="11"/>
        <v>0.7</v>
      </c>
      <c r="AW42" s="56">
        <f t="shared" si="13"/>
        <v>43.7</v>
      </c>
      <c r="AX42" s="3" t="s">
        <v>162</v>
      </c>
    </row>
    <row r="43" spans="1:49" ht="19.5" customHeight="1">
      <c r="A43" s="15">
        <v>38</v>
      </c>
      <c r="B43" s="54" t="s">
        <v>83</v>
      </c>
      <c r="C43" s="55" t="s">
        <v>84</v>
      </c>
      <c r="D43" s="17"/>
      <c r="E43" s="22"/>
      <c r="F43" s="16" t="s">
        <v>145</v>
      </c>
      <c r="G43" s="19" t="s">
        <v>125</v>
      </c>
      <c r="H43" s="20" t="s">
        <v>135</v>
      </c>
      <c r="I43" s="33"/>
      <c r="J43" s="33"/>
      <c r="K43" s="38"/>
      <c r="L43" s="38"/>
      <c r="M43" s="38">
        <v>2</v>
      </c>
      <c r="N43" s="38"/>
      <c r="O43" s="38"/>
      <c r="P43" s="38"/>
      <c r="Q43" s="38">
        <f t="shared" si="0"/>
        <v>2</v>
      </c>
      <c r="R43" s="38"/>
      <c r="S43" s="38"/>
      <c r="T43" s="38"/>
      <c r="U43" s="38"/>
      <c r="V43" s="38">
        <f t="shared" si="1"/>
        <v>0</v>
      </c>
      <c r="W43" s="38"/>
      <c r="X43" s="38"/>
      <c r="Y43" s="38"/>
      <c r="Z43" s="38"/>
      <c r="AA43" s="38">
        <v>0.3</v>
      </c>
      <c r="AB43" s="38"/>
      <c r="AC43" s="38"/>
      <c r="AD43" s="38"/>
      <c r="AE43" s="38"/>
      <c r="AF43" s="38">
        <f t="shared" si="2"/>
        <v>0.3</v>
      </c>
      <c r="AG43" s="39">
        <f t="shared" si="3"/>
        <v>2.3</v>
      </c>
      <c r="AI43" s="50"/>
      <c r="AJ43" s="50"/>
      <c r="AK43" s="50"/>
      <c r="AL43" s="52"/>
      <c r="AM43" s="50"/>
      <c r="AN43" s="50"/>
      <c r="AO43" s="50"/>
      <c r="AP43" s="52"/>
      <c r="AQ43" s="52"/>
      <c r="AR43" s="52"/>
      <c r="AS43" s="53">
        <f t="shared" si="12"/>
        <v>0</v>
      </c>
      <c r="AT43" s="45">
        <f t="shared" si="9"/>
        <v>2</v>
      </c>
      <c r="AU43" s="45">
        <f t="shared" si="10"/>
        <v>0</v>
      </c>
      <c r="AV43" s="45">
        <f t="shared" si="11"/>
        <v>0.3</v>
      </c>
      <c r="AW43" s="56">
        <f t="shared" si="13"/>
        <v>2.3</v>
      </c>
    </row>
    <row r="44" spans="1:49" ht="19.5" customHeight="1">
      <c r="A44" s="15">
        <v>39</v>
      </c>
      <c r="B44" s="63" t="s">
        <v>85</v>
      </c>
      <c r="C44" s="64" t="s">
        <v>86</v>
      </c>
      <c r="D44" s="17"/>
      <c r="E44" s="22"/>
      <c r="F44" s="16" t="s">
        <v>145</v>
      </c>
      <c r="G44" s="19" t="s">
        <v>128</v>
      </c>
      <c r="H44" s="20" t="s">
        <v>134</v>
      </c>
      <c r="I44" s="33"/>
      <c r="J44" s="33"/>
      <c r="K44" s="38"/>
      <c r="L44" s="38"/>
      <c r="M44" s="38"/>
      <c r="N44" s="38"/>
      <c r="O44" s="38"/>
      <c r="P44" s="38"/>
      <c r="Q44" s="38">
        <f t="shared" si="0"/>
        <v>0</v>
      </c>
      <c r="R44" s="38"/>
      <c r="S44" s="38"/>
      <c r="T44" s="38"/>
      <c r="U44" s="38"/>
      <c r="V44" s="38">
        <f t="shared" si="1"/>
        <v>0</v>
      </c>
      <c r="W44" s="38"/>
      <c r="X44" s="38"/>
      <c r="Y44" s="38"/>
      <c r="Z44" s="38"/>
      <c r="AA44" s="38"/>
      <c r="AB44" s="38"/>
      <c r="AC44" s="38"/>
      <c r="AD44" s="38"/>
      <c r="AE44" s="38"/>
      <c r="AF44" s="38">
        <f t="shared" si="2"/>
        <v>0</v>
      </c>
      <c r="AG44" s="39">
        <f t="shared" si="3"/>
        <v>0</v>
      </c>
      <c r="AI44" s="50"/>
      <c r="AJ44" s="50"/>
      <c r="AK44" s="50"/>
      <c r="AL44" s="52"/>
      <c r="AM44" s="50"/>
      <c r="AN44" s="50"/>
      <c r="AO44" s="50"/>
      <c r="AP44" s="52"/>
      <c r="AQ44" s="52"/>
      <c r="AR44" s="52"/>
      <c r="AS44" s="53">
        <f t="shared" si="12"/>
        <v>0</v>
      </c>
      <c r="AT44" s="45">
        <f t="shared" si="9"/>
        <v>0</v>
      </c>
      <c r="AU44" s="45">
        <f t="shared" si="10"/>
        <v>0</v>
      </c>
      <c r="AV44" s="45">
        <f t="shared" si="11"/>
        <v>0</v>
      </c>
      <c r="AW44" s="56">
        <f t="shared" si="13"/>
        <v>0</v>
      </c>
    </row>
    <row r="45" spans="1:49" ht="19.5" customHeight="1">
      <c r="A45" s="15">
        <v>40</v>
      </c>
      <c r="B45" s="54" t="s">
        <v>87</v>
      </c>
      <c r="C45" s="55" t="s">
        <v>88</v>
      </c>
      <c r="D45" s="17"/>
      <c r="E45" s="22"/>
      <c r="F45" s="16" t="s">
        <v>145</v>
      </c>
      <c r="G45" s="19" t="s">
        <v>124</v>
      </c>
      <c r="H45" s="20" t="s">
        <v>138</v>
      </c>
      <c r="I45" s="33"/>
      <c r="J45" s="33"/>
      <c r="K45" s="38">
        <v>2</v>
      </c>
      <c r="L45" s="38"/>
      <c r="M45" s="38">
        <v>1</v>
      </c>
      <c r="N45" s="38"/>
      <c r="O45" s="38"/>
      <c r="P45" s="38">
        <v>0.5</v>
      </c>
      <c r="Q45" s="38">
        <f t="shared" si="0"/>
        <v>3.5</v>
      </c>
      <c r="R45" s="38"/>
      <c r="S45" s="38"/>
      <c r="T45" s="38">
        <v>1</v>
      </c>
      <c r="U45" s="38"/>
      <c r="V45" s="38">
        <f t="shared" si="1"/>
        <v>1</v>
      </c>
      <c r="W45" s="38">
        <v>6</v>
      </c>
      <c r="X45" s="38"/>
      <c r="Y45" s="38"/>
      <c r="Z45" s="38"/>
      <c r="AA45" s="38"/>
      <c r="AB45" s="38"/>
      <c r="AC45" s="38"/>
      <c r="AD45" s="38"/>
      <c r="AE45" s="38">
        <v>0.6</v>
      </c>
      <c r="AF45" s="38">
        <f t="shared" si="2"/>
        <v>6.6</v>
      </c>
      <c r="AG45" s="39">
        <f t="shared" si="3"/>
        <v>11.1</v>
      </c>
      <c r="AI45" s="50"/>
      <c r="AJ45" s="50"/>
      <c r="AK45" s="50"/>
      <c r="AL45" s="52"/>
      <c r="AM45" s="50"/>
      <c r="AN45" s="50"/>
      <c r="AO45" s="50"/>
      <c r="AP45" s="52"/>
      <c r="AQ45" s="52"/>
      <c r="AR45" s="52"/>
      <c r="AS45" s="53">
        <f t="shared" si="12"/>
        <v>0</v>
      </c>
      <c r="AT45" s="45">
        <f t="shared" si="9"/>
        <v>3.5</v>
      </c>
      <c r="AU45" s="45">
        <f t="shared" si="10"/>
        <v>1</v>
      </c>
      <c r="AV45" s="45">
        <f t="shared" si="11"/>
        <v>6.6</v>
      </c>
      <c r="AW45" s="56">
        <f t="shared" si="13"/>
        <v>11.1</v>
      </c>
    </row>
    <row r="46" spans="1:49" ht="19.5" customHeight="1">
      <c r="A46" s="15">
        <v>41</v>
      </c>
      <c r="B46" s="54" t="s">
        <v>89</v>
      </c>
      <c r="C46" s="55" t="s">
        <v>90</v>
      </c>
      <c r="D46" s="17"/>
      <c r="E46" s="22"/>
      <c r="F46" s="16" t="s">
        <v>145</v>
      </c>
      <c r="G46" s="19" t="s">
        <v>124</v>
      </c>
      <c r="H46" s="20" t="s">
        <v>138</v>
      </c>
      <c r="I46" s="33"/>
      <c r="J46" s="33"/>
      <c r="K46" s="38">
        <v>4</v>
      </c>
      <c r="L46" s="38"/>
      <c r="M46" s="38">
        <v>0</v>
      </c>
      <c r="N46" s="38">
        <v>1</v>
      </c>
      <c r="O46" s="38"/>
      <c r="P46" s="38"/>
      <c r="Q46" s="38">
        <f t="shared" si="0"/>
        <v>5</v>
      </c>
      <c r="R46" s="38">
        <v>1.5</v>
      </c>
      <c r="S46" s="38">
        <v>0.8</v>
      </c>
      <c r="T46" s="38">
        <v>0.5</v>
      </c>
      <c r="U46" s="38"/>
      <c r="V46" s="38">
        <f t="shared" si="1"/>
        <v>2.8</v>
      </c>
      <c r="W46" s="38"/>
      <c r="X46" s="38">
        <v>3</v>
      </c>
      <c r="Y46" s="38"/>
      <c r="Z46" s="38"/>
      <c r="AA46" s="38">
        <v>0.5</v>
      </c>
      <c r="AB46" s="38"/>
      <c r="AC46" s="38"/>
      <c r="AD46" s="38"/>
      <c r="AE46" s="38">
        <v>0.3</v>
      </c>
      <c r="AF46" s="38">
        <f t="shared" si="2"/>
        <v>3.8</v>
      </c>
      <c r="AG46" s="39">
        <f t="shared" si="3"/>
        <v>11.6</v>
      </c>
      <c r="AI46" s="50"/>
      <c r="AJ46" s="50"/>
      <c r="AK46" s="50"/>
      <c r="AL46" s="52"/>
      <c r="AM46" s="50"/>
      <c r="AN46" s="50"/>
      <c r="AO46" s="50"/>
      <c r="AP46" s="52"/>
      <c r="AQ46" s="52"/>
      <c r="AR46" s="52"/>
      <c r="AS46" s="53">
        <f t="shared" si="12"/>
        <v>0</v>
      </c>
      <c r="AT46" s="45">
        <f t="shared" si="9"/>
        <v>5</v>
      </c>
      <c r="AU46" s="45">
        <f t="shared" si="10"/>
        <v>2.8</v>
      </c>
      <c r="AV46" s="45">
        <f t="shared" si="11"/>
        <v>3.8</v>
      </c>
      <c r="AW46" s="56">
        <f t="shared" si="13"/>
        <v>11.6</v>
      </c>
    </row>
    <row r="47" spans="1:50" ht="19.5" customHeight="1">
      <c r="A47" s="15">
        <v>42</v>
      </c>
      <c r="B47" s="47" t="s">
        <v>91</v>
      </c>
      <c r="C47" s="48" t="s">
        <v>92</v>
      </c>
      <c r="D47" s="17"/>
      <c r="E47" s="22"/>
      <c r="F47" s="16" t="s">
        <v>145</v>
      </c>
      <c r="G47" s="19" t="s">
        <v>132</v>
      </c>
      <c r="H47" s="20" t="s">
        <v>134</v>
      </c>
      <c r="I47" s="33"/>
      <c r="J47" s="33"/>
      <c r="K47" s="38">
        <v>2</v>
      </c>
      <c r="L47" s="38"/>
      <c r="M47" s="38"/>
      <c r="N47" s="38"/>
      <c r="O47" s="38"/>
      <c r="P47" s="38">
        <v>0.5</v>
      </c>
      <c r="Q47" s="38">
        <f t="shared" si="0"/>
        <v>2.5</v>
      </c>
      <c r="R47" s="38"/>
      <c r="S47" s="38"/>
      <c r="T47" s="38"/>
      <c r="U47" s="38"/>
      <c r="V47" s="38">
        <f t="shared" si="1"/>
        <v>0</v>
      </c>
      <c r="W47" s="38"/>
      <c r="X47" s="38"/>
      <c r="Y47" s="38"/>
      <c r="Z47" s="38"/>
      <c r="AA47" s="38"/>
      <c r="AB47" s="38"/>
      <c r="AC47" s="38"/>
      <c r="AD47" s="38"/>
      <c r="AE47" s="38"/>
      <c r="AF47" s="38">
        <f t="shared" si="2"/>
        <v>0</v>
      </c>
      <c r="AG47" s="39">
        <f t="shared" si="3"/>
        <v>2.5</v>
      </c>
      <c r="AH47" s="3">
        <v>2</v>
      </c>
      <c r="AI47" s="50">
        <v>3</v>
      </c>
      <c r="AJ47" s="50">
        <v>3</v>
      </c>
      <c r="AK47" s="50">
        <v>3</v>
      </c>
      <c r="AL47" s="52">
        <v>4</v>
      </c>
      <c r="AM47" s="50">
        <v>3</v>
      </c>
      <c r="AN47" s="50">
        <v>3</v>
      </c>
      <c r="AO47" s="50">
        <v>4</v>
      </c>
      <c r="AP47" s="52">
        <v>3</v>
      </c>
      <c r="AQ47" s="52">
        <v>3</v>
      </c>
      <c r="AR47" s="52">
        <v>3</v>
      </c>
      <c r="AS47" s="53">
        <f t="shared" si="12"/>
        <v>32</v>
      </c>
      <c r="AT47" s="45">
        <f t="shared" si="9"/>
        <v>2.5</v>
      </c>
      <c r="AU47" s="45">
        <f t="shared" si="10"/>
        <v>0</v>
      </c>
      <c r="AV47" s="45">
        <f t="shared" si="11"/>
        <v>0</v>
      </c>
      <c r="AW47" s="56">
        <f t="shared" si="13"/>
        <v>34.5</v>
      </c>
      <c r="AX47" s="3" t="s">
        <v>162</v>
      </c>
    </row>
    <row r="48" spans="1:49" ht="19.5" customHeight="1">
      <c r="A48" s="15">
        <v>43</v>
      </c>
      <c r="B48" s="63" t="s">
        <v>93</v>
      </c>
      <c r="C48" s="64" t="s">
        <v>94</v>
      </c>
      <c r="D48" s="17"/>
      <c r="E48" s="22"/>
      <c r="F48" s="16" t="s">
        <v>145</v>
      </c>
      <c r="G48" s="19" t="s">
        <v>133</v>
      </c>
      <c r="H48" s="20"/>
      <c r="I48" s="33"/>
      <c r="J48" s="33"/>
      <c r="K48" s="38"/>
      <c r="L48" s="38"/>
      <c r="M48" s="38"/>
      <c r="N48" s="38"/>
      <c r="O48" s="38"/>
      <c r="P48" s="38"/>
      <c r="Q48" s="38">
        <f t="shared" si="0"/>
        <v>0</v>
      </c>
      <c r="R48" s="38"/>
      <c r="S48" s="38"/>
      <c r="T48" s="38"/>
      <c r="U48" s="38"/>
      <c r="V48" s="38">
        <f t="shared" si="1"/>
        <v>0</v>
      </c>
      <c r="W48" s="38"/>
      <c r="X48" s="38"/>
      <c r="Y48" s="38"/>
      <c r="Z48" s="38"/>
      <c r="AA48" s="38"/>
      <c r="AB48" s="38"/>
      <c r="AC48" s="38"/>
      <c r="AD48" s="38"/>
      <c r="AE48" s="38"/>
      <c r="AF48" s="38">
        <f t="shared" si="2"/>
        <v>0</v>
      </c>
      <c r="AG48" s="39">
        <f t="shared" si="3"/>
        <v>0</v>
      </c>
      <c r="AI48" s="50"/>
      <c r="AJ48" s="50"/>
      <c r="AK48" s="50"/>
      <c r="AL48" s="52"/>
      <c r="AM48" s="50"/>
      <c r="AN48" s="50"/>
      <c r="AO48" s="50"/>
      <c r="AP48" s="52"/>
      <c r="AQ48" s="52"/>
      <c r="AR48" s="52"/>
      <c r="AS48" s="53">
        <f t="shared" si="12"/>
        <v>0</v>
      </c>
      <c r="AT48" s="45">
        <f t="shared" si="9"/>
        <v>0</v>
      </c>
      <c r="AU48" s="45">
        <f t="shared" si="10"/>
        <v>0</v>
      </c>
      <c r="AV48" s="45">
        <f t="shared" si="11"/>
        <v>0</v>
      </c>
      <c r="AW48" s="56">
        <f t="shared" si="13"/>
        <v>0</v>
      </c>
    </row>
    <row r="49" spans="1:50" ht="19.5" customHeight="1">
      <c r="A49" s="57">
        <v>44</v>
      </c>
      <c r="B49" s="48" t="s">
        <v>149</v>
      </c>
      <c r="C49" s="48" t="s">
        <v>150</v>
      </c>
      <c r="D49" s="35"/>
      <c r="E49" s="36"/>
      <c r="F49" s="34"/>
      <c r="G49" s="41"/>
      <c r="H49" s="42"/>
      <c r="I49" s="37"/>
      <c r="J49" s="37"/>
      <c r="K49" s="38"/>
      <c r="L49" s="38"/>
      <c r="M49" s="38">
        <v>1</v>
      </c>
      <c r="N49" s="38"/>
      <c r="O49" s="38"/>
      <c r="P49" s="38"/>
      <c r="Q49" s="38">
        <f>SUM(K49:P49)</f>
        <v>1</v>
      </c>
      <c r="R49" s="38">
        <v>3</v>
      </c>
      <c r="S49" s="38"/>
      <c r="T49" s="38">
        <v>0.5</v>
      </c>
      <c r="U49" s="38"/>
      <c r="V49" s="38">
        <f>SUM(R49:U49)</f>
        <v>3.5</v>
      </c>
      <c r="W49" s="38"/>
      <c r="X49" s="38"/>
      <c r="Y49" s="38"/>
      <c r="Z49" s="38"/>
      <c r="AA49" s="38">
        <v>0.2</v>
      </c>
      <c r="AB49" s="38"/>
      <c r="AC49" s="38"/>
      <c r="AD49" s="38"/>
      <c r="AE49" s="38">
        <v>0.1</v>
      </c>
      <c r="AF49" s="38">
        <f>SUM(W49:AE49)</f>
        <v>0.30000000000000004</v>
      </c>
      <c r="AG49" s="39">
        <f>Q49+V49+AF49</f>
        <v>4.8</v>
      </c>
      <c r="AH49" s="3" t="s">
        <v>161</v>
      </c>
      <c r="AI49" s="50">
        <v>3</v>
      </c>
      <c r="AJ49" s="50">
        <v>4</v>
      </c>
      <c r="AK49" s="50">
        <v>4</v>
      </c>
      <c r="AL49" s="52">
        <v>4</v>
      </c>
      <c r="AM49" s="50">
        <v>4</v>
      </c>
      <c r="AN49" s="50">
        <v>3</v>
      </c>
      <c r="AO49" s="50">
        <v>3</v>
      </c>
      <c r="AP49" s="52">
        <v>3</v>
      </c>
      <c r="AQ49" s="52">
        <v>3</v>
      </c>
      <c r="AR49" s="52">
        <v>4</v>
      </c>
      <c r="AS49" s="53">
        <f t="shared" si="12"/>
        <v>35</v>
      </c>
      <c r="AT49" s="45">
        <f t="shared" si="9"/>
        <v>1</v>
      </c>
      <c r="AU49" s="45">
        <f t="shared" si="10"/>
        <v>3.5</v>
      </c>
      <c r="AV49" s="45">
        <f t="shared" si="11"/>
        <v>0.30000000000000004</v>
      </c>
      <c r="AW49" s="56">
        <f t="shared" si="13"/>
        <v>39.8</v>
      </c>
      <c r="AX49" s="3" t="s">
        <v>162</v>
      </c>
    </row>
    <row r="50" spans="1:50" ht="19.5" customHeight="1" thickBot="1">
      <c r="A50" s="23">
        <v>45</v>
      </c>
      <c r="B50" s="58" t="s">
        <v>95</v>
      </c>
      <c r="C50" s="59" t="s">
        <v>96</v>
      </c>
      <c r="D50" s="17"/>
      <c r="E50" s="22"/>
      <c r="F50" s="16" t="s">
        <v>145</v>
      </c>
      <c r="G50" s="24" t="s">
        <v>131</v>
      </c>
      <c r="H50" s="25" t="s">
        <v>137</v>
      </c>
      <c r="I50" s="33"/>
      <c r="J50" s="33"/>
      <c r="K50" s="38">
        <v>2</v>
      </c>
      <c r="L50" s="38">
        <v>1.5</v>
      </c>
      <c r="M50" s="38"/>
      <c r="N50" s="38"/>
      <c r="O50" s="38"/>
      <c r="P50" s="38">
        <v>0.5</v>
      </c>
      <c r="Q50" s="38">
        <f t="shared" si="0"/>
        <v>4</v>
      </c>
      <c r="R50" s="38">
        <v>3</v>
      </c>
      <c r="S50" s="38">
        <v>0.2</v>
      </c>
      <c r="T50" s="38"/>
      <c r="U50" s="38"/>
      <c r="V50" s="38">
        <f t="shared" si="1"/>
        <v>3.2</v>
      </c>
      <c r="W50" s="38"/>
      <c r="X50" s="38"/>
      <c r="Y50" s="38"/>
      <c r="Z50" s="38"/>
      <c r="AA50" s="38">
        <v>0.5</v>
      </c>
      <c r="AB50" s="38">
        <v>1</v>
      </c>
      <c r="AC50" s="38"/>
      <c r="AD50" s="38"/>
      <c r="AE50" s="38"/>
      <c r="AF50" s="38">
        <f t="shared" si="2"/>
        <v>1.5</v>
      </c>
      <c r="AG50" s="39">
        <f t="shared" si="3"/>
        <v>8.7</v>
      </c>
      <c r="AI50" s="50">
        <v>5</v>
      </c>
      <c r="AJ50" s="50">
        <v>4</v>
      </c>
      <c r="AK50" s="50">
        <v>5</v>
      </c>
      <c r="AL50" s="52">
        <v>5</v>
      </c>
      <c r="AM50" s="50">
        <v>5</v>
      </c>
      <c r="AN50" s="50">
        <v>5</v>
      </c>
      <c r="AO50" s="50">
        <v>5</v>
      </c>
      <c r="AP50" s="52">
        <v>5</v>
      </c>
      <c r="AQ50" s="52">
        <v>4</v>
      </c>
      <c r="AR50" s="52">
        <v>4</v>
      </c>
      <c r="AS50" s="53">
        <f t="shared" si="12"/>
        <v>47</v>
      </c>
      <c r="AT50" s="45">
        <f t="shared" si="9"/>
        <v>4</v>
      </c>
      <c r="AU50" s="45">
        <f t="shared" si="10"/>
        <v>3.2</v>
      </c>
      <c r="AV50" s="45">
        <f t="shared" si="11"/>
        <v>1.5</v>
      </c>
      <c r="AW50" s="56">
        <f t="shared" si="13"/>
        <v>55.7</v>
      </c>
      <c r="AX50" s="3" t="s">
        <v>162</v>
      </c>
    </row>
    <row r="51" spans="4:33" ht="16.5" customHeight="1">
      <c r="D51" s="26" t="s">
        <v>3</v>
      </c>
      <c r="F51" s="26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4:33" ht="16.5" customHeight="1">
      <c r="D52" s="26" t="s">
        <v>4</v>
      </c>
      <c r="F52" s="26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4:33" ht="16.5" customHeight="1">
      <c r="D53" s="26" t="s">
        <v>5</v>
      </c>
      <c r="F53" s="26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4:33" ht="16.5" customHeight="1">
      <c r="D54" s="26" t="s">
        <v>6</v>
      </c>
      <c r="F54" s="26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ht="12.75">
      <c r="D55" s="27"/>
    </row>
  </sheetData>
  <printOptions horizontalCentered="1"/>
  <pageMargins left="0.1968503937007874" right="0.1968503937007874" top="0.1968503937007874" bottom="0.7874015748031497" header="0.11811023622047245" footer="0.1968503937007874"/>
  <pageSetup horizontalDpi="600" verticalDpi="600" orientation="landscape" paperSize="9" scale="75" r:id="rId1"/>
  <headerFooter alignWithMargins="0">
    <oddFooter>&amp;L&amp;"Arial Narrow,Normale"&amp;9flora.mantini.pe@istruzione.it
&amp;Z&amp;F&amp;C&amp;"Arial Narrow,Normale"&amp;9&amp;P/&amp;N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56"/>
  <sheetViews>
    <sheetView tabSelected="1" workbookViewId="0" topLeftCell="A1">
      <selection activeCell="K8" sqref="K8"/>
    </sheetView>
  </sheetViews>
  <sheetFormatPr defaultColWidth="9.140625" defaultRowHeight="12.75"/>
  <cols>
    <col min="1" max="1" width="4.421875" style="69" customWidth="1"/>
    <col min="2" max="2" width="15.28125" style="0" customWidth="1"/>
    <col min="3" max="3" width="15.7109375" style="0" customWidth="1"/>
    <col min="4" max="4" width="9.140625" style="69" customWidth="1"/>
    <col min="5" max="5" width="14.8515625" style="69" customWidth="1"/>
    <col min="6" max="8" width="5.8515625" style="69" customWidth="1"/>
    <col min="9" max="9" width="9.8515625" style="69" customWidth="1"/>
  </cols>
  <sheetData>
    <row r="1" spans="1:9" ht="15.75">
      <c r="A1" s="93" t="s">
        <v>175</v>
      </c>
      <c r="B1" s="94"/>
      <c r="C1" s="94"/>
      <c r="D1" s="94"/>
      <c r="E1" s="94"/>
      <c r="F1" s="94"/>
      <c r="G1" s="94"/>
      <c r="H1" s="94"/>
      <c r="I1" s="94"/>
    </row>
    <row r="2" spans="1:9" ht="15.75">
      <c r="A2" s="90" t="s">
        <v>174</v>
      </c>
      <c r="B2" s="91"/>
      <c r="C2" s="91"/>
      <c r="D2" s="91"/>
      <c r="E2" s="91"/>
      <c r="F2" s="91"/>
      <c r="G2" s="91"/>
      <c r="H2" s="91"/>
      <c r="I2" s="91"/>
    </row>
    <row r="3" spans="1:9" ht="15.75">
      <c r="A3" s="99"/>
      <c r="B3" s="100"/>
      <c r="C3" s="100"/>
      <c r="D3" s="100"/>
      <c r="E3" s="100"/>
      <c r="F3" s="100"/>
      <c r="G3" s="100"/>
      <c r="H3" s="100"/>
      <c r="I3" s="100"/>
    </row>
    <row r="4" spans="1:9" ht="12.75">
      <c r="A4" s="88" t="s">
        <v>176</v>
      </c>
      <c r="B4" s="89"/>
      <c r="C4" s="89"/>
      <c r="D4" s="89"/>
      <c r="E4" s="89"/>
      <c r="F4" s="89"/>
      <c r="G4" s="89"/>
      <c r="H4" s="89"/>
      <c r="I4" s="89"/>
    </row>
    <row r="5" spans="1:9" ht="12.75">
      <c r="A5" s="88" t="s">
        <v>177</v>
      </c>
      <c r="B5" s="89"/>
      <c r="C5" s="89"/>
      <c r="D5" s="89"/>
      <c r="E5" s="89"/>
      <c r="F5" s="89"/>
      <c r="G5" s="89"/>
      <c r="H5" s="89"/>
      <c r="I5" s="89"/>
    </row>
    <row r="6" spans="1:9" ht="12.75">
      <c r="A6" s="88" t="s">
        <v>178</v>
      </c>
      <c r="B6" s="87"/>
      <c r="C6" s="87"/>
      <c r="D6" s="87"/>
      <c r="E6" s="87"/>
      <c r="F6" s="87"/>
      <c r="G6" s="87"/>
      <c r="H6" s="87"/>
      <c r="I6" s="87"/>
    </row>
    <row r="7" spans="1:9" ht="24.75" customHeight="1" thickBot="1">
      <c r="A7" s="92"/>
      <c r="B7" s="92"/>
      <c r="C7" s="92"/>
      <c r="D7" s="92"/>
      <c r="E7" s="92"/>
      <c r="F7" s="92"/>
      <c r="G7" s="92"/>
      <c r="H7" s="92"/>
      <c r="I7" s="92"/>
    </row>
    <row r="8" spans="1:28" ht="66.75" customHeight="1" thickBot="1">
      <c r="A8" s="81" t="str">
        <f>'elenco partecipanti'!A5</f>
        <v>nr. progressivo</v>
      </c>
      <c r="B8" s="82" t="str">
        <f>'elenco partecipanti'!B5</f>
        <v>Cognome</v>
      </c>
      <c r="C8" s="82" t="str">
        <f>'elenco partecipanti'!C5</f>
        <v>Nome</v>
      </c>
      <c r="D8" s="83" t="s">
        <v>2</v>
      </c>
      <c r="E8" s="84" t="str">
        <f>'elenco partecipanti'!AS5</f>
        <v>ORALE</v>
      </c>
      <c r="F8" s="84" t="str">
        <f>'elenco partecipanti'!AT5</f>
        <v>titoli culturali</v>
      </c>
      <c r="G8" s="84" t="str">
        <f>'elenco partecipanti'!AU5</f>
        <v>titoli scientifici</v>
      </c>
      <c r="H8" s="85" t="str">
        <f>'elenco partecipanti'!AV5</f>
        <v>titoli professionali</v>
      </c>
      <c r="I8" s="86" t="str">
        <f>'elenco partecipanti'!AW5</f>
        <v>TOTALE</v>
      </c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2.75" customHeight="1">
      <c r="A9" s="95">
        <v>1</v>
      </c>
      <c r="B9" s="79" t="str">
        <f>'elenco partecipanti'!B37</f>
        <v>MASSARI</v>
      </c>
      <c r="C9" s="79" t="str">
        <f>'elenco partecipanti'!C37</f>
        <v>MAURA</v>
      </c>
      <c r="D9" s="73">
        <v>23452</v>
      </c>
      <c r="E9" s="72">
        <f>'elenco partecipanti'!AS37</f>
        <v>50</v>
      </c>
      <c r="F9" s="72">
        <f>'elenco partecipanti'!AT37</f>
        <v>4</v>
      </c>
      <c r="G9" s="72">
        <f>'elenco partecipanti'!AU37</f>
        <v>0.2</v>
      </c>
      <c r="H9" s="74">
        <f>'elenco partecipanti'!AV37</f>
        <v>3.4</v>
      </c>
      <c r="I9" s="76">
        <f>'elenco partecipanti'!AW37</f>
        <v>57.6</v>
      </c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9" ht="12.75">
      <c r="A10" s="96">
        <v>2</v>
      </c>
      <c r="B10" s="80" t="str">
        <f>'elenco partecipanti'!B35</f>
        <v>MAGNO</v>
      </c>
      <c r="C10" s="80" t="str">
        <f>'elenco partecipanti'!C35</f>
        <v>DANIELA</v>
      </c>
      <c r="D10" s="67">
        <v>21907</v>
      </c>
      <c r="E10" s="68">
        <f>'elenco partecipanti'!AS35</f>
        <v>50</v>
      </c>
      <c r="F10" s="68">
        <f>'elenco partecipanti'!AT35</f>
        <v>1</v>
      </c>
      <c r="G10" s="68">
        <f>'elenco partecipanti'!AU35</f>
        <v>1.9</v>
      </c>
      <c r="H10" s="75">
        <f>'elenco partecipanti'!AV35</f>
        <v>4.7</v>
      </c>
      <c r="I10" s="77">
        <f>'elenco partecipanti'!AW35</f>
        <v>57.6</v>
      </c>
    </row>
    <row r="11" spans="1:9" ht="12.75">
      <c r="A11" s="96">
        <v>3</v>
      </c>
      <c r="B11" s="80" t="str">
        <f>'elenco partecipanti'!B38</f>
        <v>MASSAROTTO</v>
      </c>
      <c r="C11" s="80" t="str">
        <f>'elenco partecipanti'!C38</f>
        <v>DANIELA</v>
      </c>
      <c r="D11" s="68"/>
      <c r="E11" s="68">
        <f>'elenco partecipanti'!AS38</f>
        <v>44</v>
      </c>
      <c r="F11" s="68">
        <f>'elenco partecipanti'!AT38</f>
        <v>3</v>
      </c>
      <c r="G11" s="68">
        <f>'elenco partecipanti'!AU38</f>
        <v>2.1</v>
      </c>
      <c r="H11" s="75">
        <f>'elenco partecipanti'!AV38</f>
        <v>8.3</v>
      </c>
      <c r="I11" s="77">
        <f>'elenco partecipanti'!AW38</f>
        <v>57.4</v>
      </c>
    </row>
    <row r="12" spans="1:9" ht="12.75">
      <c r="A12" s="96">
        <v>4</v>
      </c>
      <c r="B12" s="80" t="str">
        <f>'elenco partecipanti'!B50</f>
        <v>TURLI</v>
      </c>
      <c r="C12" s="80" t="str">
        <f>'elenco partecipanti'!C50</f>
        <v>CINZIA</v>
      </c>
      <c r="D12" s="68"/>
      <c r="E12" s="68">
        <f>'elenco partecipanti'!AS50</f>
        <v>47</v>
      </c>
      <c r="F12" s="68">
        <f>'elenco partecipanti'!AT50</f>
        <v>4</v>
      </c>
      <c r="G12" s="68">
        <f>'elenco partecipanti'!AU50</f>
        <v>3.2</v>
      </c>
      <c r="H12" s="75">
        <f>'elenco partecipanti'!AV50</f>
        <v>1.5</v>
      </c>
      <c r="I12" s="77">
        <f>'elenco partecipanti'!AW50</f>
        <v>55.7</v>
      </c>
    </row>
    <row r="13" spans="1:9" ht="12.75">
      <c r="A13" s="96">
        <v>5</v>
      </c>
      <c r="B13" s="80" t="str">
        <f>'elenco partecipanti'!B13</f>
        <v>CARUSO</v>
      </c>
      <c r="C13" s="80" t="str">
        <f>'elenco partecipanti'!C13</f>
        <v>ANTONIO DOMENICO</v>
      </c>
      <c r="D13" s="68"/>
      <c r="E13" s="68">
        <f>'elenco partecipanti'!AS13</f>
        <v>47</v>
      </c>
      <c r="F13" s="68">
        <f>'elenco partecipanti'!AT13</f>
        <v>6.5</v>
      </c>
      <c r="G13" s="68">
        <f>'elenco partecipanti'!AU13</f>
        <v>1.5</v>
      </c>
      <c r="H13" s="75">
        <f>'elenco partecipanti'!AV13</f>
        <v>0</v>
      </c>
      <c r="I13" s="77">
        <f>'elenco partecipanti'!AW13</f>
        <v>55</v>
      </c>
    </row>
    <row r="14" spans="1:9" ht="12.75">
      <c r="A14" s="96">
        <v>6</v>
      </c>
      <c r="B14" s="80" t="str">
        <f>'elenco partecipanti'!B6</f>
        <v>BATTESTINI </v>
      </c>
      <c r="C14" s="80" t="str">
        <f>'elenco partecipanti'!C6</f>
        <v>ROBERTO</v>
      </c>
      <c r="D14" s="68"/>
      <c r="E14" s="68">
        <f>'elenco partecipanti'!AS6</f>
        <v>47</v>
      </c>
      <c r="F14" s="68">
        <f>'elenco partecipanti'!AT6</f>
        <v>2.5</v>
      </c>
      <c r="G14" s="68">
        <f>'elenco partecipanti'!AU6</f>
        <v>4</v>
      </c>
      <c r="H14" s="75">
        <f>'elenco partecipanti'!AV6</f>
        <v>0.3</v>
      </c>
      <c r="I14" s="77">
        <f>'elenco partecipanti'!AW6</f>
        <v>53.8</v>
      </c>
    </row>
    <row r="15" spans="1:9" ht="12.75">
      <c r="A15" s="96">
        <v>7</v>
      </c>
      <c r="B15" s="80" t="str">
        <f>'elenco partecipanti'!B12</f>
        <v>CARRARO</v>
      </c>
      <c r="C15" s="80" t="str">
        <f>'elenco partecipanti'!C12</f>
        <v>IVANA</v>
      </c>
      <c r="D15" s="68"/>
      <c r="E15" s="68">
        <f>'elenco partecipanti'!AS12</f>
        <v>45</v>
      </c>
      <c r="F15" s="68">
        <f>'elenco partecipanti'!AT12</f>
        <v>2</v>
      </c>
      <c r="G15" s="68">
        <f>'elenco partecipanti'!AU12</f>
        <v>0.5</v>
      </c>
      <c r="H15" s="75">
        <f>'elenco partecipanti'!AV12</f>
        <v>5.5</v>
      </c>
      <c r="I15" s="77">
        <f>'elenco partecipanti'!AW12</f>
        <v>53</v>
      </c>
    </row>
    <row r="16" spans="1:9" ht="12.75">
      <c r="A16" s="96">
        <v>8</v>
      </c>
      <c r="B16" s="80" t="str">
        <f>'elenco partecipanti'!B14</f>
        <v>D'ALESSANDRO</v>
      </c>
      <c r="C16" s="80" t="str">
        <f>'elenco partecipanti'!C14</f>
        <v>ADA</v>
      </c>
      <c r="D16" s="68"/>
      <c r="E16" s="68">
        <f>'elenco partecipanti'!AS14</f>
        <v>44</v>
      </c>
      <c r="F16" s="68">
        <f>'elenco partecipanti'!AT14</f>
        <v>2.5</v>
      </c>
      <c r="G16" s="68">
        <f>'elenco partecipanti'!AU14</f>
        <v>5.5</v>
      </c>
      <c r="H16" s="75">
        <f>'elenco partecipanti'!AV14</f>
        <v>0.9</v>
      </c>
      <c r="I16" s="77">
        <f>'elenco partecipanti'!AW14</f>
        <v>52.9</v>
      </c>
    </row>
    <row r="17" spans="1:9" ht="12.75">
      <c r="A17" s="96">
        <v>9</v>
      </c>
      <c r="B17" s="80" t="str">
        <f>'elenco partecipanti'!B23</f>
        <v>EVANGELISTA</v>
      </c>
      <c r="C17" s="80" t="str">
        <f>'elenco partecipanti'!C23</f>
        <v>CLARA</v>
      </c>
      <c r="D17" s="68"/>
      <c r="E17" s="68">
        <f>'elenco partecipanti'!AS23</f>
        <v>43</v>
      </c>
      <c r="F17" s="68">
        <f>'elenco partecipanti'!AT23</f>
        <v>4.5</v>
      </c>
      <c r="G17" s="68">
        <f>'elenco partecipanti'!AU23</f>
        <v>2.7</v>
      </c>
      <c r="H17" s="75">
        <f>'elenco partecipanti'!AV23</f>
        <v>2</v>
      </c>
      <c r="I17" s="77">
        <f>'elenco partecipanti'!AW23</f>
        <v>52.2</v>
      </c>
    </row>
    <row r="18" spans="1:9" ht="12.75">
      <c r="A18" s="96">
        <v>10</v>
      </c>
      <c r="B18" s="80" t="str">
        <f>'elenco partecipanti'!B34</f>
        <v>LENZI</v>
      </c>
      <c r="C18" s="80" t="str">
        <f>'elenco partecipanti'!C34</f>
        <v>VALERIA</v>
      </c>
      <c r="D18" s="68"/>
      <c r="E18" s="68">
        <f>'elenco partecipanti'!AS34</f>
        <v>42</v>
      </c>
      <c r="F18" s="68">
        <f>'elenco partecipanti'!AT34</f>
        <v>3</v>
      </c>
      <c r="G18" s="68">
        <f>'elenco partecipanti'!AU34</f>
        <v>4</v>
      </c>
      <c r="H18" s="75">
        <f>'elenco partecipanti'!AV34</f>
        <v>3</v>
      </c>
      <c r="I18" s="78">
        <f>'elenco partecipanti'!AW34</f>
        <v>52</v>
      </c>
    </row>
    <row r="19" spans="1:9" ht="12.75">
      <c r="A19" s="96">
        <v>11</v>
      </c>
      <c r="B19" s="80" t="str">
        <f>'elenco partecipanti'!B30</f>
        <v>GUIDOTTI</v>
      </c>
      <c r="C19" s="80" t="str">
        <f>'elenco partecipanti'!C30</f>
        <v>LUISA</v>
      </c>
      <c r="D19" s="68"/>
      <c r="E19" s="68">
        <f>'elenco partecipanti'!AS30</f>
        <v>47</v>
      </c>
      <c r="F19" s="68">
        <f>'elenco partecipanti'!AT30</f>
        <v>4</v>
      </c>
      <c r="G19" s="68">
        <f>'elenco partecipanti'!AU30</f>
        <v>0</v>
      </c>
      <c r="H19" s="75">
        <f>'elenco partecipanti'!AV30</f>
        <v>0.8</v>
      </c>
      <c r="I19" s="78">
        <f>'elenco partecipanti'!AW30</f>
        <v>51.8</v>
      </c>
    </row>
    <row r="20" spans="1:9" ht="12.75">
      <c r="A20" s="96">
        <v>12</v>
      </c>
      <c r="B20" s="80" t="str">
        <f>'elenco partecipanti'!B20</f>
        <v>DI CESARE</v>
      </c>
      <c r="C20" s="80" t="str">
        <f>'elenco partecipanti'!C20</f>
        <v>MARIA</v>
      </c>
      <c r="D20" s="68"/>
      <c r="E20" s="68">
        <f>'elenco partecipanti'!AS20</f>
        <v>48</v>
      </c>
      <c r="F20" s="68">
        <f>'elenco partecipanti'!AT20</f>
        <v>2</v>
      </c>
      <c r="G20" s="68">
        <f>'elenco partecipanti'!AU20</f>
        <v>0.4</v>
      </c>
      <c r="H20" s="75">
        <f>'elenco partecipanti'!AV20</f>
        <v>1</v>
      </c>
      <c r="I20" s="78">
        <f>'elenco partecipanti'!AW20</f>
        <v>51.4</v>
      </c>
    </row>
    <row r="21" spans="1:9" ht="12.75">
      <c r="A21" s="96">
        <v>13</v>
      </c>
      <c r="B21" s="80" t="str">
        <f>'elenco partecipanti'!B25</f>
        <v>FILOGRASSO</v>
      </c>
      <c r="C21" s="80" t="str">
        <f>'elenco partecipanti'!C25</f>
        <v>ELISABETTA</v>
      </c>
      <c r="D21" s="68"/>
      <c r="E21" s="68">
        <f>'elenco partecipanti'!AS25</f>
        <v>43</v>
      </c>
      <c r="F21" s="68">
        <f>'elenco partecipanti'!AT25</f>
        <v>3.5</v>
      </c>
      <c r="G21" s="68">
        <f>'elenco partecipanti'!AU25</f>
        <v>2.5</v>
      </c>
      <c r="H21" s="75">
        <f>'elenco partecipanti'!AV25</f>
        <v>0.5</v>
      </c>
      <c r="I21" s="78">
        <f>'elenco partecipanti'!AW25</f>
        <v>49.5</v>
      </c>
    </row>
    <row r="22" spans="1:9" ht="12.75">
      <c r="A22" s="96">
        <v>14</v>
      </c>
      <c r="B22" s="80" t="str">
        <f>'elenco partecipanti'!B26</f>
        <v>FIORETTI</v>
      </c>
      <c r="C22" s="80" t="str">
        <f>'elenco partecipanti'!C26</f>
        <v>VINCENZO</v>
      </c>
      <c r="D22" s="68"/>
      <c r="E22" s="68">
        <f>'elenco partecipanti'!AS26</f>
        <v>43</v>
      </c>
      <c r="F22" s="68">
        <f>'elenco partecipanti'!AT26</f>
        <v>4.5</v>
      </c>
      <c r="G22" s="68">
        <f>'elenco partecipanti'!AU26</f>
        <v>0</v>
      </c>
      <c r="H22" s="75">
        <f>'elenco partecipanti'!AV26</f>
        <v>1.2</v>
      </c>
      <c r="I22" s="78">
        <f>'elenco partecipanti'!AW26</f>
        <v>48.7</v>
      </c>
    </row>
    <row r="23" spans="1:9" ht="12.75">
      <c r="A23" s="96">
        <v>15</v>
      </c>
      <c r="B23" s="80" t="str">
        <f>'elenco partecipanti'!B29</f>
        <v>GENTILE</v>
      </c>
      <c r="C23" s="80" t="str">
        <f>'elenco partecipanti'!C29</f>
        <v>GRAZIA</v>
      </c>
      <c r="D23" s="68"/>
      <c r="E23" s="68">
        <f>'elenco partecipanti'!AS29</f>
        <v>44</v>
      </c>
      <c r="F23" s="68">
        <f>'elenco partecipanti'!AT29</f>
        <v>2</v>
      </c>
      <c r="G23" s="68">
        <f>'elenco partecipanti'!AU29</f>
        <v>0</v>
      </c>
      <c r="H23" s="75">
        <f>'elenco partecipanti'!AV29</f>
        <v>1</v>
      </c>
      <c r="I23" s="78">
        <f>'elenco partecipanti'!AW29</f>
        <v>47</v>
      </c>
    </row>
    <row r="24" spans="1:9" ht="12.75">
      <c r="A24" s="96">
        <v>16</v>
      </c>
      <c r="B24" s="80" t="str">
        <f>'elenco partecipanti'!B21</f>
        <v>DI CICCO</v>
      </c>
      <c r="C24" s="80" t="str">
        <f>'elenco partecipanti'!C21</f>
        <v>SILVANA</v>
      </c>
      <c r="D24" s="68"/>
      <c r="E24" s="68">
        <f>'elenco partecipanti'!AS21</f>
        <v>43</v>
      </c>
      <c r="F24" s="68">
        <f>'elenco partecipanti'!AT21</f>
        <v>2.5</v>
      </c>
      <c r="G24" s="68">
        <f>'elenco partecipanti'!AU21</f>
        <v>0.5</v>
      </c>
      <c r="H24" s="75">
        <f>'elenco partecipanti'!AV21</f>
        <v>0.7</v>
      </c>
      <c r="I24" s="78">
        <f>'elenco partecipanti'!AW21</f>
        <v>46.7</v>
      </c>
    </row>
    <row r="25" spans="1:9" ht="12.75">
      <c r="A25" s="96">
        <v>17</v>
      </c>
      <c r="B25" s="80" t="str">
        <f>'elenco partecipanti'!B31</f>
        <v>GUIDOTTI</v>
      </c>
      <c r="C25" s="80" t="str">
        <f>'elenco partecipanti'!C31</f>
        <v>SAURA SILVANA</v>
      </c>
      <c r="D25" s="68"/>
      <c r="E25" s="68">
        <f>'elenco partecipanti'!AS31</f>
        <v>44</v>
      </c>
      <c r="F25" s="68">
        <f>'elenco partecipanti'!AT31</f>
        <v>0.5</v>
      </c>
      <c r="G25" s="68">
        <f>'elenco partecipanti'!AU31</f>
        <v>0.2</v>
      </c>
      <c r="H25" s="75">
        <f>'elenco partecipanti'!AV31</f>
        <v>1.4</v>
      </c>
      <c r="I25" s="78">
        <f>'elenco partecipanti'!AW31</f>
        <v>46.1</v>
      </c>
    </row>
    <row r="26" spans="1:9" ht="12.75">
      <c r="A26" s="96">
        <v>18</v>
      </c>
      <c r="B26" s="80" t="str">
        <f>'elenco partecipanti'!B28</f>
        <v>GALDO </v>
      </c>
      <c r="C26" s="80" t="str">
        <f>'elenco partecipanti'!C28</f>
        <v>MARIA</v>
      </c>
      <c r="D26" s="68"/>
      <c r="E26" s="68">
        <f>'elenco partecipanti'!AS28</f>
        <v>44</v>
      </c>
      <c r="F26" s="68">
        <f>'elenco partecipanti'!AT28</f>
        <v>2</v>
      </c>
      <c r="G26" s="68">
        <f>'elenco partecipanti'!AU28</f>
        <v>0</v>
      </c>
      <c r="H26" s="75">
        <f>'elenco partecipanti'!AV28</f>
        <v>0</v>
      </c>
      <c r="I26" s="78">
        <f>'elenco partecipanti'!AW28</f>
        <v>46</v>
      </c>
    </row>
    <row r="27" spans="1:9" ht="12.75">
      <c r="A27" s="96">
        <v>19</v>
      </c>
      <c r="B27" s="80" t="str">
        <f>'elenco partecipanti'!B18</f>
        <v>DE PAU</v>
      </c>
      <c r="C27" s="80" t="str">
        <f>'elenco partecipanti'!C18</f>
        <v>GIULIANA</v>
      </c>
      <c r="D27" s="68"/>
      <c r="E27" s="68">
        <f>'elenco partecipanti'!AS18</f>
        <v>35</v>
      </c>
      <c r="F27" s="68">
        <f>'elenco partecipanti'!AT18</f>
        <v>2</v>
      </c>
      <c r="G27" s="68">
        <f>'elenco partecipanti'!AU18</f>
        <v>2.2</v>
      </c>
      <c r="H27" s="75">
        <f>'elenco partecipanti'!AV18</f>
        <v>6.6</v>
      </c>
      <c r="I27" s="78">
        <f>'elenco partecipanti'!AW18</f>
        <v>45.8</v>
      </c>
    </row>
    <row r="28" spans="1:9" ht="12.75">
      <c r="A28" s="96">
        <v>20</v>
      </c>
      <c r="B28" s="80" t="str">
        <f>'elenco partecipanti'!B8</f>
        <v>BERARDOCCO</v>
      </c>
      <c r="C28" s="80" t="str">
        <f>'elenco partecipanti'!C8</f>
        <v>CLEMENTINA</v>
      </c>
      <c r="D28" s="68"/>
      <c r="E28" s="68">
        <f>'elenco partecipanti'!AS8</f>
        <v>40</v>
      </c>
      <c r="F28" s="68">
        <f>'elenco partecipanti'!AT8</f>
        <v>5.5</v>
      </c>
      <c r="G28" s="68">
        <f>'elenco partecipanti'!AU8</f>
        <v>0</v>
      </c>
      <c r="H28" s="75">
        <f>'elenco partecipanti'!AV8</f>
        <v>0</v>
      </c>
      <c r="I28" s="78">
        <f>'elenco partecipanti'!AW8</f>
        <v>45.5</v>
      </c>
    </row>
    <row r="29" spans="1:9" ht="12.75">
      <c r="A29" s="96">
        <v>21</v>
      </c>
      <c r="B29" s="80" t="str">
        <f>'elenco partecipanti'!B39</f>
        <v>MODESTI</v>
      </c>
      <c r="C29" s="80" t="str">
        <f>'elenco partecipanti'!C39</f>
        <v>ROBERTO</v>
      </c>
      <c r="D29" s="68"/>
      <c r="E29" s="68">
        <f>'elenco partecipanti'!AS39</f>
        <v>37</v>
      </c>
      <c r="F29" s="68">
        <f>'elenco partecipanti'!AT39</f>
        <v>4</v>
      </c>
      <c r="G29" s="68">
        <f>'elenco partecipanti'!AU39</f>
        <v>0</v>
      </c>
      <c r="H29" s="75">
        <f>'elenco partecipanti'!AV39</f>
        <v>2.9</v>
      </c>
      <c r="I29" s="78">
        <f>'elenco partecipanti'!AW39</f>
        <v>43.9</v>
      </c>
    </row>
    <row r="30" spans="1:9" ht="12.75">
      <c r="A30" s="96">
        <v>22</v>
      </c>
      <c r="B30" s="80" t="str">
        <f>'elenco partecipanti'!B42</f>
        <v>ORTOLANO</v>
      </c>
      <c r="C30" s="80" t="str">
        <f>'elenco partecipanti'!C42</f>
        <v>ALESSANDRA</v>
      </c>
      <c r="D30" s="67" t="s">
        <v>165</v>
      </c>
      <c r="E30" s="68">
        <f>'elenco partecipanti'!AS42</f>
        <v>40</v>
      </c>
      <c r="F30" s="68">
        <f>'elenco partecipanti'!AT42</f>
        <v>2.5</v>
      </c>
      <c r="G30" s="68">
        <f>'elenco partecipanti'!AU42</f>
        <v>0.5</v>
      </c>
      <c r="H30" s="75">
        <f>'elenco partecipanti'!AV42</f>
        <v>0.7</v>
      </c>
      <c r="I30" s="78">
        <f>'elenco partecipanti'!AW42</f>
        <v>43.7</v>
      </c>
    </row>
    <row r="31" spans="1:9" ht="12.75">
      <c r="A31" s="96">
        <v>23</v>
      </c>
      <c r="B31" s="80" t="str">
        <f>'elenco partecipanti'!B7</f>
        <v>BERARDINUCCI</v>
      </c>
      <c r="C31" s="80" t="str">
        <f>'elenco partecipanti'!C7</f>
        <v>GERMANA</v>
      </c>
      <c r="D31" s="67">
        <v>24041</v>
      </c>
      <c r="E31" s="68">
        <f>'elenco partecipanti'!AS7</f>
        <v>41</v>
      </c>
      <c r="F31" s="68">
        <f>'elenco partecipanti'!AT7</f>
        <v>2.5</v>
      </c>
      <c r="G31" s="68">
        <f>'elenco partecipanti'!AU7</f>
        <v>0</v>
      </c>
      <c r="H31" s="75">
        <f>'elenco partecipanti'!AV7</f>
        <v>0.2</v>
      </c>
      <c r="I31" s="78">
        <f>'elenco partecipanti'!AW7</f>
        <v>43.7</v>
      </c>
    </row>
    <row r="32" spans="1:9" ht="12.75">
      <c r="A32" s="96">
        <v>24</v>
      </c>
      <c r="B32" s="80" t="str">
        <f>'elenco partecipanti'!B11</f>
        <v>CARACENI</v>
      </c>
      <c r="C32" s="80" t="str">
        <f>'elenco partecipanti'!C11</f>
        <v>PAOLO EMILIO</v>
      </c>
      <c r="D32" s="68"/>
      <c r="E32" s="68">
        <f>'elenco partecipanti'!AS11</f>
        <v>42</v>
      </c>
      <c r="F32" s="68">
        <f>'elenco partecipanti'!AT11</f>
        <v>0</v>
      </c>
      <c r="G32" s="68">
        <f>'elenco partecipanti'!AU11</f>
        <v>0</v>
      </c>
      <c r="H32" s="75">
        <f>'elenco partecipanti'!AV11</f>
        <v>0.6</v>
      </c>
      <c r="I32" s="78">
        <f>'elenco partecipanti'!AW11</f>
        <v>42.6</v>
      </c>
    </row>
    <row r="33" spans="1:9" ht="12.75">
      <c r="A33" s="96">
        <v>25</v>
      </c>
      <c r="B33" s="80" t="str">
        <f>'elenco partecipanti'!B15</f>
        <v>D'AMBROSIO</v>
      </c>
      <c r="C33" s="80" t="str">
        <f>'elenco partecipanti'!C15</f>
        <v>PATRIZIA</v>
      </c>
      <c r="D33" s="68"/>
      <c r="E33" s="68">
        <f>'elenco partecipanti'!AS15</f>
        <v>37</v>
      </c>
      <c r="F33" s="68">
        <f>'elenco partecipanti'!AT15</f>
        <v>5</v>
      </c>
      <c r="G33" s="68">
        <f>'elenco partecipanti'!AU15</f>
        <v>0</v>
      </c>
      <c r="H33" s="75">
        <f>'elenco partecipanti'!AV15</f>
        <v>0.4</v>
      </c>
      <c r="I33" s="78">
        <f>'elenco partecipanti'!AW15</f>
        <v>42.4</v>
      </c>
    </row>
    <row r="34" spans="1:9" ht="12.75">
      <c r="A34" s="96">
        <v>26</v>
      </c>
      <c r="B34" s="80" t="str">
        <f>'elenco partecipanti'!B19</f>
        <v>DI CESARE</v>
      </c>
      <c r="C34" s="80" t="str">
        <f>'elenco partecipanti'!C19</f>
        <v>ALESSANDRA</v>
      </c>
      <c r="D34" s="67">
        <v>27281</v>
      </c>
      <c r="E34" s="68">
        <f>'elenco partecipanti'!AS19</f>
        <v>40</v>
      </c>
      <c r="F34" s="68">
        <f>'elenco partecipanti'!AT19</f>
        <v>2</v>
      </c>
      <c r="G34" s="68">
        <f>'elenco partecipanti'!AU19</f>
        <v>0</v>
      </c>
      <c r="H34" s="75">
        <f>'elenco partecipanti'!AV19</f>
        <v>0</v>
      </c>
      <c r="I34" s="78">
        <f>'elenco partecipanti'!AW19</f>
        <v>42</v>
      </c>
    </row>
    <row r="35" spans="1:9" ht="12.75">
      <c r="A35" s="96">
        <v>27</v>
      </c>
      <c r="B35" s="80" t="str">
        <f>'elenco partecipanti'!B9</f>
        <v>BRENA</v>
      </c>
      <c r="C35" s="80" t="str">
        <f>'elenco partecipanti'!C9</f>
        <v>SERGIO</v>
      </c>
      <c r="D35" s="67">
        <v>22464</v>
      </c>
      <c r="E35" s="68">
        <f>'elenco partecipanti'!AS9</f>
        <v>42</v>
      </c>
      <c r="F35" s="68">
        <f>'elenco partecipanti'!AT9</f>
        <v>0</v>
      </c>
      <c r="G35" s="68">
        <f>'elenco partecipanti'!AU9</f>
        <v>0</v>
      </c>
      <c r="H35" s="75">
        <f>'elenco partecipanti'!AV9</f>
        <v>0</v>
      </c>
      <c r="I35" s="78">
        <f>'elenco partecipanti'!AW9</f>
        <v>42</v>
      </c>
    </row>
    <row r="36" spans="1:9" ht="12.75">
      <c r="A36" s="96">
        <v>28</v>
      </c>
      <c r="B36" s="80" t="str">
        <f>'elenco partecipanti'!B32</f>
        <v>ISOLANI</v>
      </c>
      <c r="C36" s="80" t="str">
        <f>'elenco partecipanti'!C32</f>
        <v>MONIA</v>
      </c>
      <c r="D36" s="68"/>
      <c r="E36" s="68">
        <f>'elenco partecipanti'!AS32</f>
        <v>39</v>
      </c>
      <c r="F36" s="68">
        <f>'elenco partecipanti'!AT32</f>
        <v>2</v>
      </c>
      <c r="G36" s="68">
        <f>'elenco partecipanti'!AU32</f>
        <v>0</v>
      </c>
      <c r="H36" s="75">
        <f>'elenco partecipanti'!AV32</f>
        <v>0</v>
      </c>
      <c r="I36" s="78">
        <f>'elenco partecipanti'!AW32</f>
        <v>41</v>
      </c>
    </row>
    <row r="37" spans="1:9" ht="12.75">
      <c r="A37" s="96">
        <v>29</v>
      </c>
      <c r="B37" s="80" t="str">
        <f>'elenco partecipanti'!B16</f>
        <v>DE DOMINICIS</v>
      </c>
      <c r="C37" s="80" t="str">
        <f>'elenco partecipanti'!C16</f>
        <v>MARIA</v>
      </c>
      <c r="D37" s="68"/>
      <c r="E37" s="68">
        <f>'elenco partecipanti'!AS16</f>
        <v>35</v>
      </c>
      <c r="F37" s="68">
        <f>'elenco partecipanti'!AT16</f>
        <v>5</v>
      </c>
      <c r="G37" s="68">
        <f>'elenco partecipanti'!AU16</f>
        <v>0</v>
      </c>
      <c r="H37" s="75">
        <f>'elenco partecipanti'!AV16</f>
        <v>0</v>
      </c>
      <c r="I37" s="78">
        <f>'elenco partecipanti'!AW16</f>
        <v>40</v>
      </c>
    </row>
    <row r="38" spans="1:9" ht="12.75">
      <c r="A38" s="96">
        <v>30</v>
      </c>
      <c r="B38" s="80" t="str">
        <f>'elenco partecipanti'!B49</f>
        <v>MATTIA</v>
      </c>
      <c r="C38" s="80" t="str">
        <f>'elenco partecipanti'!C49</f>
        <v>TIZIANA</v>
      </c>
      <c r="D38" s="70"/>
      <c r="E38" s="68">
        <f>'elenco partecipanti'!AS49</f>
        <v>35</v>
      </c>
      <c r="F38" s="68">
        <f>'elenco partecipanti'!AT49</f>
        <v>1</v>
      </c>
      <c r="G38" s="68">
        <f>'elenco partecipanti'!AU49</f>
        <v>3.5</v>
      </c>
      <c r="H38" s="75">
        <f>'elenco partecipanti'!AV49</f>
        <v>0.30000000000000004</v>
      </c>
      <c r="I38" s="78">
        <f>'elenco partecipanti'!AW49</f>
        <v>39.8</v>
      </c>
    </row>
    <row r="39" spans="1:9" ht="12.75">
      <c r="A39" s="96">
        <v>31</v>
      </c>
      <c r="B39" s="80" t="str">
        <f>'elenco partecipanti'!B10</f>
        <v>CALCAGNI</v>
      </c>
      <c r="C39" s="80" t="str">
        <f>'elenco partecipanti'!C10</f>
        <v>LORETTA</v>
      </c>
      <c r="D39" s="68"/>
      <c r="E39" s="68">
        <f>'elenco partecipanti'!AS10</f>
        <v>35</v>
      </c>
      <c r="F39" s="68">
        <f>'elenco partecipanti'!AT10</f>
        <v>2.5</v>
      </c>
      <c r="G39" s="68">
        <f>'elenco partecipanti'!AU10</f>
        <v>0.5</v>
      </c>
      <c r="H39" s="75">
        <f>'elenco partecipanti'!AV10</f>
        <v>0.1</v>
      </c>
      <c r="I39" s="78">
        <f>'elenco partecipanti'!AW10</f>
        <v>38.1</v>
      </c>
    </row>
    <row r="40" spans="1:9" ht="12.75">
      <c r="A40" s="96">
        <v>32</v>
      </c>
      <c r="B40" s="80" t="str">
        <f>'elenco partecipanti'!B17</f>
        <v>DE FRANCESCO</v>
      </c>
      <c r="C40" s="80" t="str">
        <f>'elenco partecipanti'!C17</f>
        <v>CONCETTINA</v>
      </c>
      <c r="D40" s="68"/>
      <c r="E40" s="68">
        <f>'elenco partecipanti'!AS17</f>
        <v>35</v>
      </c>
      <c r="F40" s="68">
        <f>'elenco partecipanti'!AT17</f>
        <v>2.5</v>
      </c>
      <c r="G40" s="68">
        <f>'elenco partecipanti'!AU17</f>
        <v>0</v>
      </c>
      <c r="H40" s="75">
        <f>'elenco partecipanti'!AV17</f>
        <v>0.5</v>
      </c>
      <c r="I40" s="78">
        <f>'elenco partecipanti'!AW17</f>
        <v>38</v>
      </c>
    </row>
    <row r="41" spans="1:9" ht="12.75">
      <c r="A41" s="96">
        <v>33</v>
      </c>
      <c r="B41" s="80" t="str">
        <f>'elenco partecipanti'!B47</f>
        <v>PIZZOFERRATO</v>
      </c>
      <c r="C41" s="80" t="str">
        <f>'elenco partecipanti'!C47</f>
        <v>PAOLA</v>
      </c>
      <c r="D41" s="68"/>
      <c r="E41" s="68">
        <f>'elenco partecipanti'!AS47</f>
        <v>32</v>
      </c>
      <c r="F41" s="68">
        <f>'elenco partecipanti'!AT47</f>
        <v>2.5</v>
      </c>
      <c r="G41" s="68">
        <f>'elenco partecipanti'!AU47</f>
        <v>0</v>
      </c>
      <c r="H41" s="75">
        <f>'elenco partecipanti'!AV47</f>
        <v>0</v>
      </c>
      <c r="I41" s="78">
        <f>'elenco partecipanti'!AW47</f>
        <v>34.5</v>
      </c>
    </row>
    <row r="42" spans="1:9" ht="12.75">
      <c r="A42" s="96">
        <v>34</v>
      </c>
      <c r="B42" s="80" t="str">
        <f>'elenco partecipanti'!B40</f>
        <v>MONALDI</v>
      </c>
      <c r="C42" s="80" t="str">
        <f>'elenco partecipanti'!C40</f>
        <v>MARIA VERENA</v>
      </c>
      <c r="D42" s="68"/>
      <c r="E42" s="68">
        <f>'elenco partecipanti'!AS40</f>
        <v>28</v>
      </c>
      <c r="F42" s="68">
        <f>'elenco partecipanti'!AT40</f>
        <v>1</v>
      </c>
      <c r="G42" s="68">
        <f>'elenco partecipanti'!AU40</f>
        <v>0</v>
      </c>
      <c r="H42" s="75">
        <f>'elenco partecipanti'!AV40</f>
        <v>0.4</v>
      </c>
      <c r="I42" s="78">
        <f>'elenco partecipanti'!AW40</f>
        <v>29.4</v>
      </c>
    </row>
    <row r="43" spans="1:9" ht="12.75">
      <c r="A43" s="96">
        <v>35</v>
      </c>
      <c r="B43" s="80" t="str">
        <f>'elenco partecipanti'!B33</f>
        <v>LAI</v>
      </c>
      <c r="C43" s="80" t="str">
        <f>'elenco partecipanti'!C33</f>
        <v>MONIA</v>
      </c>
      <c r="D43" s="68"/>
      <c r="E43" s="68" t="s">
        <v>164</v>
      </c>
      <c r="F43" s="68">
        <f>'elenco partecipanti'!AT33</f>
        <v>1.5</v>
      </c>
      <c r="G43" s="68">
        <f>'elenco partecipanti'!AU33</f>
        <v>5.9</v>
      </c>
      <c r="H43" s="75">
        <f>'elenco partecipanti'!AV33</f>
        <v>8.8</v>
      </c>
      <c r="I43" s="78">
        <f>'elenco partecipanti'!AW33</f>
        <v>16.200000000000003</v>
      </c>
    </row>
    <row r="44" spans="1:9" ht="12.75">
      <c r="A44" s="96">
        <v>36</v>
      </c>
      <c r="B44" s="80" t="str">
        <f>'elenco partecipanti'!B36</f>
        <v>MARTELLI</v>
      </c>
      <c r="C44" s="80" t="str">
        <f>'elenco partecipanti'!C36</f>
        <v>MILA</v>
      </c>
      <c r="D44" s="68"/>
      <c r="E44" s="68" t="s">
        <v>164</v>
      </c>
      <c r="F44" s="68">
        <f>'elenco partecipanti'!AT36</f>
        <v>4.5</v>
      </c>
      <c r="G44" s="68">
        <f>'elenco partecipanti'!AU36</f>
        <v>1.1</v>
      </c>
      <c r="H44" s="75">
        <f>'elenco partecipanti'!AV36</f>
        <v>7.8</v>
      </c>
      <c r="I44" s="78">
        <f>'elenco partecipanti'!AW36</f>
        <v>13.399999999999999</v>
      </c>
    </row>
    <row r="45" spans="1:9" ht="12.75">
      <c r="A45" s="96">
        <v>37</v>
      </c>
      <c r="B45" s="80" t="str">
        <f>'elenco partecipanti'!B46</f>
        <v>PERONI</v>
      </c>
      <c r="C45" s="80" t="str">
        <f>'elenco partecipanti'!C46</f>
        <v>RAFFAELLA</v>
      </c>
      <c r="D45" s="68"/>
      <c r="E45" s="68" t="s">
        <v>164</v>
      </c>
      <c r="F45" s="68">
        <f>'elenco partecipanti'!AT46</f>
        <v>5</v>
      </c>
      <c r="G45" s="68">
        <f>'elenco partecipanti'!AU46</f>
        <v>2.8</v>
      </c>
      <c r="H45" s="75">
        <f>'elenco partecipanti'!AV46</f>
        <v>3.8</v>
      </c>
      <c r="I45" s="78">
        <f>'elenco partecipanti'!AW46</f>
        <v>11.6</v>
      </c>
    </row>
    <row r="46" spans="1:9" ht="12.75">
      <c r="A46" s="96">
        <v>38</v>
      </c>
      <c r="B46" s="80" t="str">
        <f>'elenco partecipanti'!B45</f>
        <v>PARISSE</v>
      </c>
      <c r="C46" s="80" t="str">
        <f>'elenco partecipanti'!C45</f>
        <v>LAURA</v>
      </c>
      <c r="D46" s="68"/>
      <c r="E46" s="68" t="s">
        <v>164</v>
      </c>
      <c r="F46" s="68">
        <f>'elenco partecipanti'!AT45</f>
        <v>3.5</v>
      </c>
      <c r="G46" s="68">
        <f>'elenco partecipanti'!AU45</f>
        <v>1</v>
      </c>
      <c r="H46" s="75">
        <f>'elenco partecipanti'!AV45</f>
        <v>6.6</v>
      </c>
      <c r="I46" s="78">
        <f>'elenco partecipanti'!AW45</f>
        <v>11.1</v>
      </c>
    </row>
    <row r="47" spans="1:9" ht="12.75">
      <c r="A47" s="96">
        <v>39</v>
      </c>
      <c r="B47" s="80" t="str">
        <f>'elenco partecipanti'!B22</f>
        <v>DI MICHELE</v>
      </c>
      <c r="C47" s="80" t="str">
        <f>'elenco partecipanti'!C22</f>
        <v>MARCO</v>
      </c>
      <c r="D47" s="68"/>
      <c r="E47" s="68" t="s">
        <v>164</v>
      </c>
      <c r="F47" s="68">
        <f>'elenco partecipanti'!AT22</f>
        <v>4</v>
      </c>
      <c r="G47" s="68">
        <f>'elenco partecipanti'!AU22</f>
        <v>1.5</v>
      </c>
      <c r="H47" s="75">
        <f>'elenco partecipanti'!AV22</f>
        <v>0.9</v>
      </c>
      <c r="I47" s="78">
        <f>'elenco partecipanti'!AW22</f>
        <v>6.4</v>
      </c>
    </row>
    <row r="48" spans="1:9" ht="12.75">
      <c r="A48" s="96">
        <v>40</v>
      </c>
      <c r="B48" s="80" t="str">
        <f>'elenco partecipanti'!B24</f>
        <v>FASULO</v>
      </c>
      <c r="C48" s="80" t="str">
        <f>'elenco partecipanti'!C24</f>
        <v>ALESSANDRA</v>
      </c>
      <c r="D48" s="68"/>
      <c r="E48" s="68" t="s">
        <v>164</v>
      </c>
      <c r="F48" s="68">
        <f>'elenco partecipanti'!AT24</f>
        <v>4.5</v>
      </c>
      <c r="G48" s="68">
        <f>'elenco partecipanti'!AU24</f>
        <v>0</v>
      </c>
      <c r="H48" s="75">
        <f>'elenco partecipanti'!AV24</f>
        <v>0</v>
      </c>
      <c r="I48" s="78">
        <f>'elenco partecipanti'!AW24</f>
        <v>4.5</v>
      </c>
    </row>
    <row r="49" spans="1:9" ht="12.75">
      <c r="A49" s="96">
        <v>41</v>
      </c>
      <c r="B49" s="80" t="str">
        <f>'elenco partecipanti'!B43</f>
        <v>PALLOTTA</v>
      </c>
      <c r="C49" s="80" t="str">
        <f>'elenco partecipanti'!C43</f>
        <v>LUCIO</v>
      </c>
      <c r="D49" s="68"/>
      <c r="E49" s="68" t="s">
        <v>164</v>
      </c>
      <c r="F49" s="68">
        <f>'elenco partecipanti'!AT43</f>
        <v>2</v>
      </c>
      <c r="G49" s="68">
        <f>'elenco partecipanti'!AU43</f>
        <v>0</v>
      </c>
      <c r="H49" s="75">
        <f>'elenco partecipanti'!AV43</f>
        <v>0.3</v>
      </c>
      <c r="I49" s="78">
        <f>'elenco partecipanti'!AW43</f>
        <v>2.3</v>
      </c>
    </row>
    <row r="50" spans="1:9" ht="12.75">
      <c r="A50" s="96">
        <v>42</v>
      </c>
      <c r="B50" s="80" t="str">
        <f>'elenco partecipanti'!B27</f>
        <v>FRANCESCHINI</v>
      </c>
      <c r="C50" s="80" t="str">
        <f>'elenco partecipanti'!C27</f>
        <v>PIERLUIGI</v>
      </c>
      <c r="D50" s="68"/>
      <c r="E50" s="68" t="s">
        <v>164</v>
      </c>
      <c r="F50" s="68">
        <f>'elenco partecipanti'!AT27</f>
        <v>2</v>
      </c>
      <c r="G50" s="68">
        <f>'elenco partecipanti'!AU27</f>
        <v>0</v>
      </c>
      <c r="H50" s="75">
        <f>'elenco partecipanti'!AV27</f>
        <v>0</v>
      </c>
      <c r="I50" s="78">
        <f>'elenco partecipanti'!AW27</f>
        <v>2</v>
      </c>
    </row>
    <row r="51" spans="1:9" ht="12.75">
      <c r="A51" s="96">
        <v>43</v>
      </c>
      <c r="B51" s="80" t="str">
        <f>'elenco partecipanti'!B41</f>
        <v>MOSCARDELLI</v>
      </c>
      <c r="C51" s="80" t="str">
        <f>'elenco partecipanti'!C41</f>
        <v>ANNA</v>
      </c>
      <c r="D51" s="68"/>
      <c r="E51" s="68" t="s">
        <v>164</v>
      </c>
      <c r="F51" s="68">
        <f>'elenco partecipanti'!AT41</f>
        <v>1</v>
      </c>
      <c r="G51" s="68">
        <f>'elenco partecipanti'!AU41</f>
        <v>0.5</v>
      </c>
      <c r="H51" s="75">
        <f>'elenco partecipanti'!AV41</f>
        <v>0</v>
      </c>
      <c r="I51" s="78">
        <f>'elenco partecipanti'!AW41</f>
        <v>1.5</v>
      </c>
    </row>
    <row r="52" spans="1:9" ht="12.75">
      <c r="A52" s="97"/>
      <c r="B52" s="98"/>
      <c r="C52" s="98"/>
      <c r="D52" s="70"/>
      <c r="E52" s="70"/>
      <c r="F52" s="70"/>
      <c r="G52" s="70"/>
      <c r="H52" s="70"/>
      <c r="I52" s="71"/>
    </row>
    <row r="53" spans="1:9" ht="12.75">
      <c r="A53" s="70"/>
      <c r="B53" s="66"/>
      <c r="C53" s="66"/>
      <c r="D53" s="70"/>
      <c r="E53" s="70"/>
      <c r="F53" s="70"/>
      <c r="G53" s="70"/>
      <c r="H53" s="70"/>
      <c r="I53" s="71"/>
    </row>
    <row r="54" spans="2:5" ht="12.75">
      <c r="B54" s="69" t="s">
        <v>166</v>
      </c>
      <c r="C54" s="69" t="s">
        <v>167</v>
      </c>
      <c r="D54" s="69" t="s">
        <v>173</v>
      </c>
      <c r="E54" s="69" t="s">
        <v>168</v>
      </c>
    </row>
    <row r="55" spans="4:5" ht="12.75">
      <c r="D55" s="69" t="s">
        <v>171</v>
      </c>
      <c r="E55" s="69" t="s">
        <v>169</v>
      </c>
    </row>
    <row r="56" spans="4:5" ht="12.75">
      <c r="D56" s="69" t="s">
        <v>171</v>
      </c>
      <c r="E56" s="69" t="s">
        <v>170</v>
      </c>
    </row>
  </sheetData>
  <mergeCells count="5">
    <mergeCell ref="A2:I2"/>
    <mergeCell ref="A1:I1"/>
    <mergeCell ref="A4:I4"/>
    <mergeCell ref="A6:I7"/>
    <mergeCell ref="A5:I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Provveditorato agli Studi 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flora mantini</dc:creator>
  <cp:keywords/>
  <dc:description/>
  <cp:lastModifiedBy>M.I.U.R.</cp:lastModifiedBy>
  <cp:lastPrinted>2010-06-15T11:05:51Z</cp:lastPrinted>
  <dcterms:created xsi:type="dcterms:W3CDTF">1999-09-25T11:07:06Z</dcterms:created>
  <dcterms:modified xsi:type="dcterms:W3CDTF">2010-06-15T11:05:53Z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